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'Опт'!$A$1:$F$696</definedName>
    <definedName name="_xlnm.Print_Area" localSheetId="0">'Опт'!$A$1:$H$698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<sst xmlns="http://schemas.openxmlformats.org/spreadsheetml/2006/main" count="1256" uniqueCount="701">
  <si>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</si>
  <si>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</si>
  <si>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</si>
  <si>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</si>
  <si>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</si>
  <si>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</si>
  <si>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</si>
  <si>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</si>
  <si>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</si>
  <si>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</si>
  <si>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</si>
  <si>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</si>
  <si>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</si>
  <si>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</si>
  <si>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</si>
  <si>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</si>
  <si>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</si>
  <si>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</si>
  <si>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</si>
  <si>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НОВИНКА (Самовывоз, доставки нет)</t>
  </si>
  <si>
    <t>Масло сливочное Традиционное м.д.жира 82,5% 160 г 1/20</t>
  </si>
  <si>
    <t>Рогачев</t>
  </si>
  <si>
    <t>Масло сливочное Крестьянское м.д.жира 72,5% 160 г 1/20</t>
  </si>
  <si>
    <t>Молоко питьевое стерилиз. 1000 м/д 3,2% 1/12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</si>
  <si>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</si>
  <si>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</si>
  <si>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</si>
  <si>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</si>
  <si>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ГОСРЕЗЕРВ</t>
  </si>
  <si>
    <t>Скумбрия н.д.м. 250 гр. Роскон Резерв (Август 2020)</t>
  </si>
  <si>
    <t>Сардина н.д.м. 250 гр. ГОСРЕЗЕРВ (Мамоново) 1/48 2 августа 2020</t>
  </si>
  <si>
    <t>Сельдь н.д.м. 250 гр (Славянский 2000) 1/48         до 19 апреля 2021</t>
  </si>
  <si>
    <t>Горбуша нат. 245 гр (Славянский - 2000) 1/48 РЕЗЕРВ 01.10. 2020</t>
  </si>
  <si>
    <t>Сайра н.д.м. 250 гр РЕЗЕРВ (Мамоново) 1/48 ОКТЯБРЬ 2020</t>
  </si>
  <si>
    <t>Гов. туш. ГОСТ в/с 325 гр. ГОСРЕЗЕРВ (Троицк)1/36 до 03.08.2020 г</t>
  </si>
  <si>
    <t>Гов. туш. ГОСТ в/с 325 гр. (В. Новгород) 1/36 СЕНТЯБРЬ 2020</t>
  </si>
  <si>
    <t>Гов. туш. ГОСТ в/с 325 гр. ГОСРЕЗЕРВ(Селятино)1/36 Август 2020</t>
  </si>
  <si>
    <t>Килька черномор. нераз. в т/с  240 гр Госрезерв (Аквамарин) 1/48  ДО 06.2020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</si>
  <si>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</si>
  <si>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</si>
  <si>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</si>
  <si>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</si>
  <si>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Горбуша нат. 240 гр  1/48 (Лагуна)</t>
  </si>
  <si>
    <t>Скумбрия н.д.м.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</si>
  <si>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</si>
  <si>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</si>
  <si>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Сайра бланшир. 250 гр (Доброфлот) 1/48</t>
  </si>
  <si>
    <t>Сайра нат.  № 6 250 гр. (1/48) "ЮМРФ"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</si>
  <si>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</si>
  <si>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</si>
  <si>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</si>
  <si>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</si>
  <si>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</si>
  <si>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</si>
  <si>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Сардина то (иваси) нат. 245 гр (Азбука моря) 1/48</t>
  </si>
  <si>
    <t>Сельдь натуральная 245 гр (Доброфлот) 1/48</t>
  </si>
  <si>
    <t>Сельдь н.д.м. 245 гр (Доброфлот) 1/24</t>
  </si>
  <si>
    <t>Сельдь натуральная 250 гр (ЮМРФ) 1/48</t>
  </si>
  <si>
    <t>Сельдь н.д.м. 250 гр (ЮМРФ) 1/48</t>
  </si>
  <si>
    <t>Сайра копченая в масле 210 гр 1/24  «Доброфлот»</t>
  </si>
  <si>
    <t>Печень и икра минтая 240 гр (ЮМРФ) 1/48</t>
  </si>
  <si>
    <t>Печень минтая по-приморски 220 гр (ЮМРФ) 1/48</t>
  </si>
  <si>
    <t>Уха Камчатская 250 гр (Доброфлот)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</si>
  <si>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</si>
  <si>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</si>
  <si>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</si>
  <si>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</si>
  <si>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Завтрак туриста из говядины ГОСТ 300 гр. 1/36</t>
  </si>
  <si>
    <t>Конина тушеная ГОСТ 325 гр. (КТК)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</si>
  <si>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</si>
  <si>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</si>
  <si>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</si>
  <si>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</si>
  <si>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</si>
  <si>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</si>
  <si>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</si>
  <si>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</si>
  <si>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</si>
  <si>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</si>
  <si>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Свинина туш. в/с 338 гр.ГОСТ (Сохраним Традиции)  1/45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</si>
  <si>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</si>
  <si>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</si>
  <si>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</si>
  <si>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</si>
  <si>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</si>
  <si>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</si>
  <si>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</si>
  <si>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</si>
  <si>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</si>
  <si>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</si>
  <si>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</si>
  <si>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</si>
  <si>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</si>
  <si>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</si>
  <si>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</si>
  <si>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</si>
  <si>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</si>
  <si>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</si>
  <si>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</si>
  <si>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</si>
  <si>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атлантическая  в оливковом масле 185 гр ГОСТ ключ (1/24)</t>
  </si>
  <si>
    <t>Тунец натуральный 185 гр.ГОСТ  с ключом (КТК) 1/24</t>
  </si>
  <si>
    <t>Молоко сгущенное</t>
  </si>
  <si>
    <t>Сгущёнка с сахаром  380 гр (Поречский КЗ) 1/24</t>
  </si>
  <si>
    <t>Сгущёнка с сахаром  450 гр ПЭТ (Поречский КЗ) 1/20</t>
  </si>
  <si>
    <t>Сгущёнка с сахаром  900 гр ПЭТ (Поречский КЗ) 1/12</t>
  </si>
  <si>
    <t>53-50</t>
  </si>
  <si>
    <t>Сгущёнка с сахаром СТО 8,5% ПЭТ 900 гр (Н.Кисляй) 1/15</t>
  </si>
  <si>
    <t>Нижний Кисляй</t>
  </si>
  <si>
    <t xml:space="preserve">Сгущенка с сахаром СТО  0,45 кг пл/бут  (1/20) Н. Кисляй </t>
  </si>
  <si>
    <t>Сгущенка с сахаром СТО  270 гр Дой-пак (1/24) Н.Кисляй</t>
  </si>
  <si>
    <t>Молоко сгущ.  380 гр (Совок) с/к 1/30</t>
  </si>
  <si>
    <t>Глубокое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</si>
  <si>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</si>
  <si>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</si>
  <si>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</si>
  <si>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</si>
  <si>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</si>
  <si>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</si>
  <si>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</si>
  <si>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</si>
  <si>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сахаром обезжир. 360 гр  0,2% "Славянское" 1/20</t>
  </si>
  <si>
    <t>Верховье</t>
  </si>
  <si>
    <t>Молоко сгущенное ГОСТ  270 гр Дой-пак (1/30)</t>
  </si>
  <si>
    <t>Молоко сгущенное ж/б ГОСТ  380 гр (1/20)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</si>
  <si>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</si>
  <si>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</si>
  <si>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</si>
  <si>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</si>
  <si>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</si>
  <si>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</si>
  <si>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</si>
  <si>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</si>
  <si>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Молоко сгущ.част.обезж.с сахаром и кофе 280 гр 7% "Дой-пак" (Рогачев) 1/24</t>
  </si>
  <si>
    <t>Сливки сгущ.с сах. ГОСТ 360 гр 19% (Рогачев) 1/30</t>
  </si>
  <si>
    <t>РЫБНАЯ КОНСЕРВАЦИЯ</t>
  </si>
  <si>
    <t>Горбуша нат. 250 гр ГОСТ  (Барко) 1/48</t>
  </si>
  <si>
    <t>ЮМРФ</t>
  </si>
  <si>
    <t>Икра горбуши зернистая 130 гр "Азбука моря"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</si>
  <si>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</si>
  <si>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</si>
  <si>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</si>
  <si>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</si>
  <si>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</si>
  <si>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(1/24)</t>
  </si>
  <si>
    <t>Икра палтуса черная 120 гр ж/б (1/24)</t>
  </si>
  <si>
    <t>Икра трески Премиум 240 гр (Морской котик) 1/24</t>
  </si>
  <si>
    <t>Икра трески  240 гр (Рижское Золото)  с/кл 1/24</t>
  </si>
  <si>
    <t>Мясо криля нат. "Аква" с/кл 105 гр. 1/10</t>
  </si>
  <si>
    <t>Севастополь</t>
  </si>
  <si>
    <t>Печень трески нат.  170 гр КОРАТ Hansa с/кл 1/36</t>
  </si>
  <si>
    <t>Печень трески нат. 115 гр (Морской котик) с кл 1/24</t>
  </si>
  <si>
    <t>Мурманск</t>
  </si>
  <si>
    <t>105.90</t>
  </si>
  <si>
    <t>Печень трески нат. 230 гр  с/кл (Капитан Вкусов) 1/48</t>
  </si>
  <si>
    <t>Печень трески нат. в/с 230 гр (БОСКО) ШПРОТFISH с/кл1/48</t>
  </si>
  <si>
    <t>Печень трески по-мурм 240 гр 1/48 ( РЫБАРЬ)</t>
  </si>
  <si>
    <t>Печень трески по-скандинавски 240 гр (Морской котик) 1/24</t>
  </si>
  <si>
    <t>Килька касп. нераз. в т/с  350 гр с/кл (Шпротfish)  1/36</t>
  </si>
  <si>
    <t>Килька Балтийская в т/с  240 гр( 1/48) "Барко"</t>
  </si>
  <si>
    <t>За Родину</t>
  </si>
  <si>
    <t>Килька черномор. нераз. в т/с  240 гр банка №5  (Барко) 1/48</t>
  </si>
  <si>
    <t>Крым</t>
  </si>
  <si>
    <t>Килька об. в т/с 240 гр "АКВА" 1/48</t>
  </si>
  <si>
    <t>Тунец нат. 250 гр 1/48 «Барко»</t>
  </si>
  <si>
    <t>Тунец нат. 250 гр.(Золотая Сеть) 1/48</t>
  </si>
  <si>
    <t>Скумбрия н.д.м. 250 гр.  (КОРАТ) 1/48</t>
  </si>
  <si>
    <t>Скумбрия  в т/с с овощ. гарн.250 гр.(Барко)1/48</t>
  </si>
  <si>
    <t>Скумбрия н.д.м. 245 гр с/к (Дальморепродукт) 1/48</t>
  </si>
  <si>
    <t>Скумбрия н.д.м. 250гр (Примрыбснаб) 1/48</t>
  </si>
  <si>
    <t>Паштет шпротный 160 гр. (Аква) 1/48 до 07.05.2020</t>
  </si>
  <si>
    <t>Шпроты в масле «Барко» 160  гр (1/72) с/к</t>
  </si>
  <si>
    <t>Шпроты в масле 160 гр (За Родину)  с/кл 1/36</t>
  </si>
  <si>
    <t>Шпроты в масле  с/кл 160 гр (Комплект-Ж) 1/72</t>
  </si>
  <si>
    <t>Шпроты в масле Шпротfish 160 гр. 1/36</t>
  </si>
  <si>
    <t>Шпроты в масле 175 гр. HANSA (Морская Держава) с/кл  1/36</t>
  </si>
  <si>
    <t>Шпроты в масле 175 гр. HANSA "Барко" с/кл  1/40</t>
  </si>
  <si>
    <t>Шпроты в масле Прибалтийские 160 гр. 1/36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</si>
  <si>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</si>
  <si>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</si>
  <si>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</si>
  <si>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</si>
  <si>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</si>
  <si>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</si>
  <si>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</si>
  <si>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</si>
  <si>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</si>
  <si>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</si>
  <si>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</si>
  <si>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240 гр. (Морская Держава) с/кл  1/48</t>
  </si>
  <si>
    <t>Шпроты в масле 250 гр (КАПИТАН ВКУСОВ) 1/12</t>
  </si>
  <si>
    <t>ТМ Боярин</t>
  </si>
  <si>
    <t>Горошек зел. "Бояринъ"  212г ж/б с ключом 1/8</t>
  </si>
  <si>
    <t>Молдова</t>
  </si>
  <si>
    <t>Горошек зел. "Бояринъ" 425мл 1/12</t>
  </si>
  <si>
    <t>Кукуруза "Бояринъ"  212 мл 1/24</t>
  </si>
  <si>
    <t>Китай</t>
  </si>
  <si>
    <t>Огурцы марин. "Бояринъ" 1500мл  ст/б   1/6</t>
  </si>
  <si>
    <t>Персики "Бояринъ" 850 мл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</si>
  <si>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</si>
  <si>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</si>
  <si>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</si>
  <si>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консерв."Боярин"  500мл 1/12</t>
  </si>
  <si>
    <t>ТМ «Барко»</t>
  </si>
  <si>
    <t>Абрикосы "Барко" 425 мл (1/24)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</si>
  <si>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</si>
  <si>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</si>
  <si>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</si>
  <si>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</si>
  <si>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</si>
  <si>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580 мл ст/б (1/12)</t>
  </si>
  <si>
    <t>Персики "Барко" половинки 850 гр ж/б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</si>
  <si>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</si>
  <si>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</si>
  <si>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</si>
  <si>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</si>
  <si>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</si>
  <si>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</si>
  <si>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Корнишоны "Барко" маринов. 3-6 см 720 мл ст/б (1/12)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</si>
  <si>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</si>
  <si>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</si>
  <si>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</si>
  <si>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</si>
  <si>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</si>
  <si>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</si>
  <si>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</si>
  <si>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</si>
  <si>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</si>
  <si>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</si>
  <si>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</si>
  <si>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</si>
  <si>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</si>
  <si>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марин. ст/б 580 мл (1/12)</t>
  </si>
  <si>
    <t>Свин. туш. ГОСТ с/б  500 гр  (Барко) 1/15</t>
  </si>
  <si>
    <t>Шейка ветчинная по-новгородски 340 гр с/кл  (Барко) 1/36</t>
  </si>
  <si>
    <t>ФРУКТОВАЯ КОНСЕРВАЦИЯ</t>
  </si>
  <si>
    <t>Ананасы "Прошу к столу" колечки 580 млТайланд (1/24)</t>
  </si>
  <si>
    <t>Тайланд</t>
  </si>
  <si>
    <t>Ананасы "SLER" кусочки 580 мл (1/24)</t>
  </si>
  <si>
    <t>Ананасы "PIKOLIN" колечки 850 мл Тайланд (1/12)</t>
  </si>
  <si>
    <t>Ананасы "Урожайный год" кусочки 850 мл Тайланд (1/12)</t>
  </si>
  <si>
    <t>Ананасы "Rean" кусочки 850 мл Тайланд (1/12)</t>
  </si>
  <si>
    <t>Ассорти из томатов и огурцов  3 л. ст/б КБР 1/4</t>
  </si>
  <si>
    <t>Ассорти из томатов и огурцов 670 г ст/б (Домат) (1/8)</t>
  </si>
  <si>
    <t>Кукуруза "Vernelle"  340 гр. ГОСТ   1/12 В ВАКУМНОЙ УПАКОВКЕ</t>
  </si>
  <si>
    <t>Кукуруза "GLOBOSS"  400 гр.  ГОСТ   1/12</t>
  </si>
  <si>
    <t>Кукуруза "Консерватор"  340 гр. ГОСТ   1/12</t>
  </si>
  <si>
    <t>Кукуруза "Green Product"  425 мл  1/24</t>
  </si>
  <si>
    <t>Лечо ГОСТ твист 680г (Марика) 1/8</t>
  </si>
  <si>
    <t>Огурцы корниш. марин. 350 гр ст/б  (Домат) 1/12</t>
  </si>
  <si>
    <t>Огурцы корниш. марин. 350 г ст/б "ISKA" 1/12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</si>
  <si>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</si>
  <si>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</si>
  <si>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</si>
  <si>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</si>
  <si>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</si>
  <si>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консерв. средние 3 л. 1/4</t>
  </si>
  <si>
    <t>Томаты консервированные  1,8 л. (Кабардино-Балкария) 1/6</t>
  </si>
  <si>
    <t>Томаты маринованные  с/б  0,67л. (ТМ SK) 1/6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</si>
  <si>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</si>
  <si>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</si>
  <si>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</si>
  <si>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ЧЕРРИ 3 л (1/4)</t>
  </si>
  <si>
    <t>Шуя</t>
  </si>
  <si>
    <t>Персики "Прошу к столу"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</si>
  <si>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</si>
  <si>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</si>
  <si>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</si>
  <si>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</si>
  <si>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</si>
  <si>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</si>
  <si>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</si>
  <si>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маринов. "ISKA" 350 г ст/б  (1/12) до 27.02.2020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</si>
  <si>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</si>
  <si>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</si>
  <si>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</si>
  <si>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"Прошу к столу" резаные 850 мл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</si>
  <si>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</si>
  <si>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</si>
  <si>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</si>
  <si>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</si>
  <si>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</si>
  <si>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</si>
  <si>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</si>
  <si>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</si>
  <si>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</si>
  <si>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</si>
  <si>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</si>
  <si>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</si>
  <si>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"SIER" б/к 280 гр (1/12)</t>
  </si>
  <si>
    <t>Оливки "SLER" с анчоусом 280 гр (1/12)</t>
  </si>
  <si>
    <t>Оливки "Pikolin" с тунцом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</si>
  <si>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</si>
  <si>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</si>
  <si>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</si>
  <si>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</si>
  <si>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</si>
  <si>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</si>
  <si>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</si>
  <si>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</si>
  <si>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</si>
  <si>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</si>
  <si>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</si>
  <si>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</si>
  <si>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"Летнее Время" 400г  ж/б 1/24</t>
  </si>
  <si>
    <t>Горошек зел. "ОВОЩИ&amp;ФРУКТЫ" 400г  ж/б 1/24</t>
  </si>
  <si>
    <t>Горошек зел. "РАНЕТ" 400г  ж/б 1/24</t>
  </si>
  <si>
    <t>Горошек зел. ГОСТ в/с  425мл (Гагаринский)  ж/б 1/24</t>
  </si>
  <si>
    <t>Горошек зел. "Продукты с Фермы" ГОСТ в/с  425мл  ж/б 1/24</t>
  </si>
  <si>
    <t>Поречский КЗ</t>
  </si>
  <si>
    <t>72/24</t>
  </si>
  <si>
    <t>Горошек зел. "Sparco" 400 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</si>
  <si>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</si>
  <si>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</si>
  <si>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</si>
  <si>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</si>
  <si>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</si>
  <si>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</si>
  <si>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</si>
  <si>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</si>
  <si>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</si>
  <si>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Соус соевый  классический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</si>
  <si>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</si>
  <si>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</si>
  <si>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</si>
  <si>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</si>
  <si>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</si>
  <si>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</si>
  <si>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</si>
  <si>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</si>
  <si>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</si>
  <si>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</si>
  <si>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</si>
  <si>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</si>
  <si>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</si>
  <si>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</si>
  <si>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</si>
  <si>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1500 гр. ст/б (1/9)</t>
  </si>
  <si>
    <t>Томатная паста "Даве" Краснодарская 1000 гр. ст/б (1/9)</t>
  </si>
  <si>
    <t>Томат. паста "Томатоф" 500 гр. Cт/б (1/8)</t>
  </si>
  <si>
    <t>Томатная паста "Даве" Краснодарская 500 гр. ст/б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</si>
  <si>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</si>
  <si>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</si>
  <si>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</si>
  <si>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Томат. паста (Иран) ж/б  с/к 800 гр. (1/12)</t>
  </si>
  <si>
    <t>Томатная паста "Помидорка" 250 гр. ст/б (1/10)</t>
  </si>
  <si>
    <t>"Помидорка"</t>
  </si>
  <si>
    <t>Томатная паста "Помидорка" 480 гр. ст/б (1/8)</t>
  </si>
  <si>
    <t>Томатная паста "Помидорка" 720 гр. ст/б (1/8)</t>
  </si>
  <si>
    <t xml:space="preserve">Томатная паста "Помидорка" 70 гр. ж/б (1/100)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</si>
  <si>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</si>
  <si>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</si>
  <si>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</si>
  <si>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</si>
  <si>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</si>
  <si>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</si>
  <si>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</si>
  <si>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</si>
  <si>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</si>
  <si>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</si>
  <si>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</si>
  <si>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</si>
  <si>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</si>
  <si>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</si>
  <si>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</si>
  <si>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</si>
  <si>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</si>
  <si>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</si>
  <si>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</si>
  <si>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</si>
  <si>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</si>
  <si>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</si>
  <si>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</si>
  <si>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</si>
  <si>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</si>
  <si>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</si>
  <si>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</si>
  <si>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</si>
  <si>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</si>
  <si>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</si>
  <si>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</si>
  <si>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</si>
  <si>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>Рагу  овощное ст/б 500 гр 1/8  "Green Brim"</t>
  </si>
  <si>
    <t>Салат Херсонский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</si>
  <si>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</si>
  <si>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</si>
  <si>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</si>
  <si>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</si>
  <si>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</si>
  <si>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</si>
  <si>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</si>
  <si>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</si>
  <si>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</si>
  <si>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</si>
  <si>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</si>
  <si>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</si>
  <si>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"Green Brim" яблочное 600 гр (1/8)</t>
  </si>
  <si>
    <t>Повидло клубничное 600 гр ГОСТ Урожайный год (Навля) 1/12</t>
  </si>
  <si>
    <t>Повидло персиковое 600 гр ГОСТ Урожайный год (Навля) 1/12</t>
  </si>
  <si>
    <t>Повидло абрикосовое 600 гр ГОСТ Урожайный год (Навля) 1/12</t>
  </si>
  <si>
    <t>Повидло яблочное 600 гр ГОСТ Урожайный год (Навля) 1/12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</si>
  <si>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</si>
  <si>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</si>
  <si>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</si>
  <si>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</si>
  <si>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барабан яблочно-вишневое 12 кг Марика</t>
  </si>
  <si>
    <t>Брянск</t>
  </si>
  <si>
    <t>Повидло барабан яблочно-клубничное 12 кг</t>
  </si>
  <si>
    <t>Повидло барабан яблочно-абрикосовое 12 кг</t>
  </si>
  <si>
    <t>Повидло барабан яблочно-персиковое 12 кг</t>
  </si>
  <si>
    <t xml:space="preserve">Повидло барабан яблочное  12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</si>
  <si>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</si>
  <si>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</si>
  <si>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</si>
  <si>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>Фасоль красная "Sparco" 400гр. ТУ (Поречский КЗ) 1/24</t>
  </si>
  <si>
    <t>25,50,</t>
  </si>
  <si>
    <t xml:space="preserve">Фасоль красная в с/с 420 гр Домат (1/12) </t>
  </si>
  <si>
    <t>Фасоль красная в т/с 400 гр ГОСТ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</si>
  <si>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</si>
  <si>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</si>
  <si>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</si>
  <si>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</si>
  <si>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</si>
  <si>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</si>
  <si>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</si>
  <si>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</si>
  <si>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кабачковая "Овощи Поречья" 530 гр ГОСТ 1/6</t>
  </si>
  <si>
    <t>190/6</t>
  </si>
  <si>
    <t>Икра кабачковая "Марика" 500 гр ГОСТ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</si>
  <si>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</si>
  <si>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</si>
  <si>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</si>
  <si>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</si>
  <si>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</si>
  <si>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</si>
  <si>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</si>
  <si>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</si>
  <si>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</si>
  <si>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</si>
  <si>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</si>
  <si>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</si>
  <si>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(1/36) </t>
  </si>
  <si>
    <t xml:space="preserve">Говядина с горохом 325гр ж/б (1/36)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</si>
  <si>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</si>
  <si>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</si>
  <si>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</si>
  <si>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(1/36)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</si>
  <si>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</si>
  <si>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</si>
  <si>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</si>
  <si>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</si>
  <si>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Беларусь</t>
  </si>
  <si>
    <t>Говядина туш."Совок" в/c  325гр с/к ж/б (1/36)</t>
  </si>
  <si>
    <t>Гов. туш. "Армейская" 325 гр. (Москва) 1/36</t>
  </si>
  <si>
    <t>Москва</t>
  </si>
  <si>
    <t>Мясо цыпленка в с/с 500 гр ст/б  1/12)</t>
  </si>
  <si>
    <t>Свинина туш."Армейская" 325гр ж/б (1/36)</t>
  </si>
  <si>
    <t>Свин. туш. "Любимый Дом" 325 гр ГОСТ (БПМ)1/36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</si>
  <si>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</si>
  <si>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</si>
  <si>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</si>
  <si>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</si>
  <si>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</si>
  <si>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</si>
  <si>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</si>
  <si>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</si>
  <si>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</si>
  <si>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</si>
  <si>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</si>
  <si>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</si>
  <si>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</si>
  <si>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</si>
  <si>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</si>
  <si>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</si>
  <si>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</si>
  <si>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</si>
  <si>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</si>
  <si>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</si>
  <si>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</si>
  <si>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</si>
  <si>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</si>
  <si>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</si>
  <si>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</si>
  <si>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</si>
  <si>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</si>
  <si>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</si>
  <si>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</si>
  <si>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</si>
  <si>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</si>
  <si>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</si>
  <si>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 ожидается 19.03.20</t>
  </si>
  <si>
    <t>Масло льняное 0,25л пл/бут. 1/35  (мин. партия- 35 бутылок) ожидается 19.03.20</t>
  </si>
  <si>
    <t>Масло Олейна подс. раф 1л.(1/15)</t>
  </si>
  <si>
    <t>Масло Аведов подс. 0,8л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</si>
  <si>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</si>
  <si>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</si>
  <si>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</si>
  <si>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</si>
  <si>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</si>
  <si>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</si>
  <si>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</si>
  <si>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</si>
  <si>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</si>
  <si>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</si>
  <si>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</si>
  <si>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</si>
  <si>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</si>
  <si>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(1/3)</t>
  </si>
  <si>
    <t>Масло "ГОРНИЦА" подс. раф. 0,8 л. (1/15)</t>
  </si>
  <si>
    <t>Масло "ПОДВОРЬЕ" подс. нераф. 0,9 л. (1/15)</t>
  </si>
  <si>
    <t>Масло "Щедрое лето" подс. раф. 5 л. (1/3)</t>
  </si>
  <si>
    <t>Масло "Дарина" подс. нераф. 0,25 л. (1/21)</t>
  </si>
  <si>
    <t>Масло "Дарина" подс. раф. 0,25 л. (1/21)</t>
  </si>
  <si>
    <t>Масло "Дарина" подс. раф. 5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</si>
  <si>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</si>
  <si>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</si>
  <si>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</si>
  <si>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</si>
  <si>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</si>
  <si>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</si>
  <si>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</si>
  <si>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</si>
  <si>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</si>
  <si>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</si>
  <si>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</si>
  <si>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</si>
  <si>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</si>
  <si>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</si>
  <si>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</si>
  <si>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</si>
  <si>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</si>
  <si>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</si>
  <si>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</si>
  <si>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</si>
  <si>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</si>
  <si>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</si>
  <si>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</si>
  <si>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</si>
  <si>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</si>
  <si>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</si>
  <si>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</si>
  <si>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</si>
  <si>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</si>
  <si>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Клин</t>
  </si>
  <si>
    <t>Геркулес б/п "Русский продукт" (Кувшин) 350 гр 1/7</t>
  </si>
  <si>
    <t>Геркулес б/п "Русский продукт" 420гр 1/7</t>
  </si>
  <si>
    <t>Сахар-рафинад прессованный 0,9 кг 1/20  (мин. партия- 20 пачек)</t>
  </si>
  <si>
    <t>Дзержинск</t>
  </si>
  <si>
    <t>Мука в/с 1 кг "Нижегородская" 1/10</t>
  </si>
  <si>
    <t>Н.Новгород</t>
  </si>
  <si>
    <t>Мука в/c 2 кг "Нижегородская"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</si>
  <si>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</si>
  <si>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</si>
  <si>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</si>
  <si>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</si>
  <si>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</si>
  <si>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</si>
  <si>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</si>
  <si>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</si>
  <si>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</si>
  <si>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</si>
  <si>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</si>
  <si>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5-20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</si>
  <si>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</si>
  <si>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</si>
  <si>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</si>
  <si>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</si>
  <si>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240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</si>
  <si>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</si>
  <si>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</si>
  <si>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</si>
  <si>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</si>
  <si>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</si>
  <si>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</si>
  <si>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</si>
  <si>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</si>
  <si>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</si>
  <si>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</si>
  <si>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</si>
  <si>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</si>
  <si>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</si>
  <si>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</si>
  <si>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нат. растворимый "Фитолайн" 75 гр м/уп (1/24)</t>
  </si>
  <si>
    <t>Цикорий «Здоровье» 100 м/у  (1/12)</t>
  </si>
  <si>
    <t>Цикорий "Здоровье"  с брусникой 100 гр м/уп (1/12)</t>
  </si>
  <si>
    <t>Цикорий "Здоровье"  с шиповником 100 гр м/уп (1/12)</t>
  </si>
  <si>
    <t>Цикорий "Цикорень" 75 гр м/уп (1/16)</t>
  </si>
  <si>
    <t>Цикорий "Золотой корешок" 100 гр м/уп (1/12)</t>
  </si>
  <si>
    <t>Цикорий "Золотой корешок" с брусникой 100 гр м/уп (1/12)</t>
  </si>
  <si>
    <t>Цикорий "Золотой корешок" с женьшенем 100 гр м/уп (1/12)</t>
  </si>
  <si>
    <t>Цикорий "Золотой корешок" с черникой 100 гр м/уп (1/12)</t>
  </si>
  <si>
    <t>Цикорий "Золотой корешок" с шиповником 100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</si>
  <si>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</si>
  <si>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</si>
  <si>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 100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</si>
  <si>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</si>
  <si>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</si>
  <si>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</si>
  <si>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</si>
  <si>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</si>
  <si>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</si>
  <si>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</si>
  <si>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</si>
  <si>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</si>
  <si>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</si>
  <si>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</si>
  <si>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</si>
  <si>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</si>
  <si>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</si>
  <si>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</si>
  <si>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</si>
  <si>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</si>
  <si>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</si>
  <si>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</si>
  <si>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</si>
  <si>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</si>
  <si>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</si>
  <si>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</si>
  <si>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</si>
  <si>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</si>
  <si>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</si>
  <si>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</si>
  <si>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</si>
  <si>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</si>
  <si>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</si>
  <si>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</si>
  <si>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</si>
  <si>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</si>
  <si>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</si>
  <si>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</si>
  <si>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</si>
  <si>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</si>
  <si>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</si>
  <si>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Акция с 17.02.2020-29.02.2020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</si>
  <si>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</si>
  <si>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</si>
  <si>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</si>
  <si>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</si>
  <si>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</si>
  <si>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</si>
  <si>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</si>
  <si>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</si>
  <si>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</si>
  <si>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</si>
  <si>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</si>
  <si>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</si>
  <si>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</si>
  <si>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Сок гранатовый осветл. 1л. ст/б 1/8</t>
  </si>
  <si>
    <t>Воронеж</t>
  </si>
  <si>
    <t>Прочее</t>
  </si>
  <si>
    <t>Каша льняная 200гр. (1/40)</t>
  </si>
  <si>
    <t>Квас хлебный «Фарсис» (сухой) 200 гр (1/25) (мин.партия 25 штук)</t>
  </si>
  <si>
    <t>Квас "Здравпродукт" 190,5 гр (1/14)</t>
  </si>
  <si>
    <t>Концентрат квас. сусла 550 гр. ст/б (ДАВ) 1/12 до 23.07.2020</t>
  </si>
  <si>
    <t>Концентрат квас. сусла 510 гр. ст/б (Домат) 1/8</t>
  </si>
  <si>
    <t>Бумага туалетная "СТО" без гильзы 1/40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</si>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</sst>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_-* #,##0.00_р_._-;\-* #,##0.00_р_._-;_-* \-??_р_._-;_-@_-"/>
  </numFmts>
  <fonts count="82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sz val="20"/>
      <name val="Times New Roman"/>
      <family val="1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40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4" fontId="40" fillId="0" borderId="0" applyFill="0" applyBorder="0" applyAlignment="0" applyProtection="0"/>
    <xf numFmtId="169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2" fontId="9" fillId="33" borderId="14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2" fontId="9" fillId="33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3" fillId="34" borderId="21" xfId="0" applyNumberFormat="1" applyFont="1" applyFill="1" applyBorder="1" applyAlignment="1">
      <alignment horizontal="center"/>
    </xf>
    <xf numFmtId="2" fontId="13" fillId="34" borderId="22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16" fillId="0" borderId="23" xfId="0" applyNumberFormat="1" applyFont="1" applyBorder="1" applyAlignment="1">
      <alignment horizontal="center"/>
    </xf>
    <xf numFmtId="0" fontId="5" fillId="33" borderId="20" xfId="0" applyFont="1" applyFill="1" applyBorder="1" applyAlignment="1">
      <alignment/>
    </xf>
    <xf numFmtId="2" fontId="13" fillId="33" borderId="21" xfId="0" applyNumberFormat="1" applyFont="1" applyFill="1" applyBorder="1" applyAlignment="1">
      <alignment horizontal="center"/>
    </xf>
    <xf numFmtId="2" fontId="13" fillId="33" borderId="22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3" fillId="34" borderId="24" xfId="0" applyFont="1" applyFill="1" applyBorder="1" applyAlignment="1">
      <alignment horizontal="left"/>
    </xf>
    <xf numFmtId="2" fontId="13" fillId="34" borderId="25" xfId="0" applyNumberFormat="1" applyFont="1" applyFill="1" applyBorder="1" applyAlignment="1">
      <alignment horizontal="center"/>
    </xf>
    <xf numFmtId="2" fontId="13" fillId="34" borderId="26" xfId="0" applyNumberFormat="1" applyFont="1" applyFill="1" applyBorder="1" applyAlignment="1">
      <alignment horizontal="center"/>
    </xf>
    <xf numFmtId="2" fontId="13" fillId="34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/>
    </xf>
    <xf numFmtId="2" fontId="13" fillId="0" borderId="30" xfId="0" applyNumberFormat="1" applyFont="1" applyFill="1" applyBorder="1" applyAlignment="1">
      <alignment horizontal="center"/>
    </xf>
    <xf numFmtId="0" fontId="13" fillId="34" borderId="27" xfId="0" applyFont="1" applyFill="1" applyBorder="1" applyAlignment="1">
      <alignment horizontal="left"/>
    </xf>
    <xf numFmtId="0" fontId="20" fillId="0" borderId="31" xfId="0" applyFont="1" applyBorder="1" applyAlignment="1">
      <alignment horizontal="center"/>
    </xf>
    <xf numFmtId="2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>
      <alignment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3" fillId="0" borderId="0" xfId="0" applyFont="1" applyBorder="1" applyAlignment="1">
      <alignment/>
    </xf>
    <xf numFmtId="2" fontId="13" fillId="0" borderId="29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3" fillId="0" borderId="38" xfId="0" applyNumberFormat="1" applyFont="1" applyFill="1" applyBorder="1" applyAlignment="1">
      <alignment horizontal="center"/>
    </xf>
    <xf numFmtId="0" fontId="22" fillId="34" borderId="26" xfId="0" applyFont="1" applyFill="1" applyBorder="1" applyAlignment="1">
      <alignment horizontal="left"/>
    </xf>
    <xf numFmtId="0" fontId="23" fillId="0" borderId="39" xfId="0" applyFont="1" applyBorder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34" borderId="27" xfId="0" applyNumberFormat="1" applyFont="1" applyFill="1" applyBorder="1" applyAlignment="1">
      <alignment horizontal="center"/>
    </xf>
    <xf numFmtId="0" fontId="22" fillId="0" borderId="40" xfId="0" applyFont="1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23" fillId="0" borderId="42" xfId="0" applyFont="1" applyBorder="1" applyAlignment="1">
      <alignment/>
    </xf>
    <xf numFmtId="0" fontId="13" fillId="0" borderId="4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0" xfId="0" applyFont="1" applyBorder="1" applyAlignment="1">
      <alignment horizontal="left" vertical="top"/>
    </xf>
    <xf numFmtId="0" fontId="13" fillId="0" borderId="42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7" xfId="0" applyBorder="1" applyAlignment="1">
      <alignment horizontal="left"/>
    </xf>
    <xf numFmtId="2" fontId="24" fillId="34" borderId="43" xfId="0" applyNumberFormat="1" applyFont="1" applyFill="1" applyBorder="1" applyAlignment="1">
      <alignment horizontal="center"/>
    </xf>
    <xf numFmtId="0" fontId="13" fillId="34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2" fontId="13" fillId="35" borderId="23" xfId="0" applyNumberFormat="1" applyFont="1" applyFill="1" applyBorder="1" applyAlignment="1">
      <alignment horizontal="center"/>
    </xf>
    <xf numFmtId="2" fontId="13" fillId="34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34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/>
    </xf>
    <xf numFmtId="2" fontId="13" fillId="35" borderId="23" xfId="0" applyNumberFormat="1" applyFont="1" applyFill="1" applyBorder="1" applyAlignment="1">
      <alignment horizontal="center"/>
    </xf>
    <xf numFmtId="0" fontId="13" fillId="34" borderId="23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/>
    </xf>
    <xf numFmtId="0" fontId="22" fillId="34" borderId="23" xfId="0" applyFont="1" applyFill="1" applyBorder="1" applyAlignment="1">
      <alignment horizontal="left" vertical="top"/>
    </xf>
    <xf numFmtId="2" fontId="24" fillId="35" borderId="23" xfId="0" applyNumberFormat="1" applyFont="1" applyFill="1" applyBorder="1" applyAlignment="1">
      <alignment horizontal="center"/>
    </xf>
    <xf numFmtId="2" fontId="24" fillId="34" borderId="23" xfId="0" applyNumberFormat="1" applyFont="1" applyFill="1" applyBorder="1" applyAlignment="1">
      <alignment horizontal="center"/>
    </xf>
    <xf numFmtId="2" fontId="13" fillId="34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vertical="top"/>
    </xf>
    <xf numFmtId="2" fontId="13" fillId="35" borderId="23" xfId="0" applyNumberFormat="1" applyFont="1" applyFill="1" applyBorder="1" applyAlignment="1">
      <alignment horizontal="center" vertical="top"/>
    </xf>
    <xf numFmtId="2" fontId="13" fillId="35" borderId="23" xfId="0" applyNumberFormat="1" applyFont="1" applyFill="1" applyBorder="1" applyAlignment="1">
      <alignment horizontal="center" vertical="top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>
      <alignment/>
    </xf>
    <xf numFmtId="0" fontId="28" fillId="33" borderId="32" xfId="0" applyFont="1" applyFill="1" applyBorder="1" applyAlignment="1">
      <alignment horizontal="left"/>
    </xf>
    <xf numFmtId="2" fontId="28" fillId="33" borderId="32" xfId="0" applyNumberFormat="1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9" fillId="34" borderId="43" xfId="0" applyFont="1" applyFill="1" applyBorder="1" applyAlignment="1">
      <alignment/>
    </xf>
    <xf numFmtId="2" fontId="13" fillId="34" borderId="44" xfId="0" applyNumberFormat="1" applyFont="1" applyFill="1" applyBorder="1" applyAlignment="1">
      <alignment horizontal="center"/>
    </xf>
    <xf numFmtId="2" fontId="13" fillId="34" borderId="26" xfId="0" applyNumberFormat="1" applyFont="1" applyFill="1" applyBorder="1" applyAlignment="1">
      <alignment horizontal="center"/>
    </xf>
    <xf numFmtId="0" fontId="13" fillId="34" borderId="27" xfId="0" applyFont="1" applyFill="1" applyBorder="1" applyAlignment="1">
      <alignment horizontal="left"/>
    </xf>
    <xf numFmtId="2" fontId="24" fillId="34" borderId="45" xfId="0" applyNumberFormat="1" applyFont="1" applyFill="1" applyBorder="1" applyAlignment="1">
      <alignment horizontal="center"/>
    </xf>
    <xf numFmtId="2" fontId="24" fillId="34" borderId="46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/>
    </xf>
    <xf numFmtId="0" fontId="29" fillId="34" borderId="26" xfId="0" applyFont="1" applyFill="1" applyBorder="1" applyAlignment="1">
      <alignment/>
    </xf>
    <xf numFmtId="2" fontId="13" fillId="0" borderId="44" xfId="0" applyNumberFormat="1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172" fontId="30" fillId="34" borderId="26" xfId="0" applyNumberFormat="1" applyFont="1" applyFill="1" applyBorder="1" applyAlignment="1">
      <alignment horizontal="left"/>
    </xf>
    <xf numFmtId="0" fontId="30" fillId="34" borderId="27" xfId="0" applyFont="1" applyFill="1" applyBorder="1" applyAlignment="1">
      <alignment horizontal="left"/>
    </xf>
    <xf numFmtId="172" fontId="30" fillId="34" borderId="26" xfId="0" applyNumberFormat="1" applyFont="1" applyFill="1" applyBorder="1" applyAlignment="1">
      <alignment horizontal="left"/>
    </xf>
    <xf numFmtId="2" fontId="13" fillId="34" borderId="45" xfId="0" applyNumberFormat="1" applyFont="1" applyFill="1" applyBorder="1" applyAlignment="1">
      <alignment horizontal="center"/>
    </xf>
    <xf numFmtId="2" fontId="13" fillId="34" borderId="43" xfId="0" applyNumberFormat="1" applyFont="1" applyFill="1" applyBorder="1" applyAlignment="1">
      <alignment horizontal="center"/>
    </xf>
    <xf numFmtId="2" fontId="13" fillId="34" borderId="46" xfId="0" applyNumberFormat="1" applyFont="1" applyFill="1" applyBorder="1" applyAlignment="1">
      <alignment horizontal="center"/>
    </xf>
    <xf numFmtId="0" fontId="30" fillId="33" borderId="26" xfId="0" applyFont="1" applyFill="1" applyBorder="1" applyAlignment="1">
      <alignment horizontal="left"/>
    </xf>
    <xf numFmtId="172" fontId="30" fillId="33" borderId="26" xfId="0" applyNumberFormat="1" applyFont="1" applyFill="1" applyBorder="1" applyAlignment="1">
      <alignment horizontal="left"/>
    </xf>
    <xf numFmtId="2" fontId="24" fillId="33" borderId="45" xfId="0" applyNumberFormat="1" applyFont="1" applyFill="1" applyBorder="1" applyAlignment="1">
      <alignment horizontal="center"/>
    </xf>
    <xf numFmtId="2" fontId="24" fillId="33" borderId="43" xfId="0" applyNumberFormat="1" applyFont="1" applyFill="1" applyBorder="1" applyAlignment="1">
      <alignment horizontal="center"/>
    </xf>
    <xf numFmtId="2" fontId="24" fillId="33" borderId="46" xfId="0" applyNumberFormat="1" applyFont="1" applyFill="1" applyBorder="1" applyAlignment="1">
      <alignment horizontal="center"/>
    </xf>
    <xf numFmtId="172" fontId="30" fillId="34" borderId="26" xfId="0" applyNumberFormat="1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0" fontId="30" fillId="34" borderId="23" xfId="0" applyFont="1" applyFill="1" applyBorder="1" applyAlignment="1">
      <alignment horizontal="left"/>
    </xf>
    <xf numFmtId="0" fontId="30" fillId="34" borderId="41" xfId="0" applyFont="1" applyFill="1" applyBorder="1" applyAlignment="1">
      <alignment horizontal="left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172" fontId="13" fillId="34" borderId="26" xfId="0" applyNumberFormat="1" applyFont="1" applyFill="1" applyBorder="1" applyAlignment="1">
      <alignment horizontal="left"/>
    </xf>
    <xf numFmtId="0" fontId="13" fillId="34" borderId="25" xfId="0" applyFont="1" applyFill="1" applyBorder="1" applyAlignment="1">
      <alignment horizontal="left"/>
    </xf>
    <xf numFmtId="172" fontId="13" fillId="34" borderId="26" xfId="0" applyNumberFormat="1" applyFont="1" applyFill="1" applyBorder="1" applyAlignment="1">
      <alignment horizontal="left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13" fillId="0" borderId="48" xfId="0" applyFont="1" applyBorder="1" applyAlignment="1">
      <alignment/>
    </xf>
    <xf numFmtId="172" fontId="13" fillId="0" borderId="49" xfId="0" applyNumberFormat="1" applyFont="1" applyBorder="1" applyAlignment="1">
      <alignment horizontal="left"/>
    </xf>
    <xf numFmtId="2" fontId="13" fillId="0" borderId="50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0" fontId="26" fillId="34" borderId="21" xfId="0" applyFont="1" applyFill="1" applyBorder="1" applyAlignment="1">
      <alignment horizontal="center"/>
    </xf>
    <xf numFmtId="0" fontId="29" fillId="34" borderId="46" xfId="0" applyFont="1" applyFill="1" applyBorder="1" applyAlignment="1">
      <alignment vertical="top"/>
    </xf>
    <xf numFmtId="0" fontId="13" fillId="34" borderId="51" xfId="0" applyFont="1" applyFill="1" applyBorder="1" applyAlignment="1">
      <alignment vertical="top"/>
    </xf>
    <xf numFmtId="2" fontId="13" fillId="0" borderId="51" xfId="0" applyNumberFormat="1" applyFont="1" applyFill="1" applyBorder="1" applyAlignment="1">
      <alignment horizontal="center" vertical="top"/>
    </xf>
    <xf numFmtId="2" fontId="13" fillId="0" borderId="43" xfId="0" applyNumberFormat="1" applyFont="1" applyFill="1" applyBorder="1" applyAlignment="1">
      <alignment horizontal="center" vertical="top"/>
    </xf>
    <xf numFmtId="2" fontId="13" fillId="0" borderId="46" xfId="0" applyNumberFormat="1" applyFont="1" applyBorder="1" applyAlignment="1">
      <alignment horizontal="center" vertical="top"/>
    </xf>
    <xf numFmtId="0" fontId="16" fillId="34" borderId="23" xfId="0" applyNumberFormat="1" applyFont="1" applyFill="1" applyBorder="1" applyAlignment="1">
      <alignment horizontal="center"/>
    </xf>
    <xf numFmtId="2" fontId="13" fillId="34" borderId="51" xfId="0" applyNumberFormat="1" applyFont="1" applyFill="1" applyBorder="1" applyAlignment="1">
      <alignment horizontal="center" vertical="top"/>
    </xf>
    <xf numFmtId="2" fontId="13" fillId="34" borderId="43" xfId="0" applyNumberFormat="1" applyFont="1" applyFill="1" applyBorder="1" applyAlignment="1">
      <alignment horizontal="center" vertical="top"/>
    </xf>
    <xf numFmtId="2" fontId="13" fillId="34" borderId="46" xfId="0" applyNumberFormat="1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left"/>
    </xf>
    <xf numFmtId="0" fontId="20" fillId="0" borderId="51" xfId="0" applyFont="1" applyBorder="1" applyAlignment="1">
      <alignment horizontal="left"/>
    </xf>
    <xf numFmtId="2" fontId="13" fillId="0" borderId="25" xfId="0" applyNumberFormat="1" applyFont="1" applyFill="1" applyBorder="1" applyAlignment="1">
      <alignment horizontal="center"/>
    </xf>
    <xf numFmtId="0" fontId="33" fillId="34" borderId="27" xfId="0" applyFont="1" applyFill="1" applyBorder="1" applyAlignment="1">
      <alignment horizontal="left"/>
    </xf>
    <xf numFmtId="0" fontId="20" fillId="34" borderId="51" xfId="0" applyFont="1" applyFill="1" applyBorder="1" applyAlignment="1">
      <alignment horizontal="left"/>
    </xf>
    <xf numFmtId="2" fontId="13" fillId="34" borderId="25" xfId="0" applyNumberFormat="1" applyFont="1" applyFill="1" applyBorder="1" applyAlignment="1">
      <alignment horizontal="center"/>
    </xf>
    <xf numFmtId="0" fontId="33" fillId="0" borderId="47" xfId="0" applyFont="1" applyFill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1" xfId="0" applyFont="1" applyBorder="1" applyAlignment="1">
      <alignment horizontal="left"/>
    </xf>
    <xf numFmtId="0" fontId="33" fillId="0" borderId="42" xfId="0" applyFont="1" applyFill="1" applyBorder="1" applyAlignment="1">
      <alignment horizontal="left"/>
    </xf>
    <xf numFmtId="0" fontId="34" fillId="0" borderId="42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2" fontId="13" fillId="0" borderId="25" xfId="0" applyNumberFormat="1" applyFont="1" applyFill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33" fillId="34" borderId="42" xfId="0" applyFont="1" applyFill="1" applyBorder="1" applyAlignment="1">
      <alignment horizontal="left"/>
    </xf>
    <xf numFmtId="0" fontId="34" fillId="34" borderId="42" xfId="0" applyFont="1" applyFill="1" applyBorder="1" applyAlignment="1">
      <alignment horizontal="left"/>
    </xf>
    <xf numFmtId="0" fontId="34" fillId="34" borderId="27" xfId="0" applyFont="1" applyFill="1" applyBorder="1" applyAlignment="1">
      <alignment horizontal="left"/>
    </xf>
    <xf numFmtId="0" fontId="13" fillId="34" borderId="47" xfId="0" applyFont="1" applyFill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34" borderId="26" xfId="0" applyFont="1" applyFill="1" applyBorder="1" applyAlignment="1">
      <alignment horizontal="left"/>
    </xf>
    <xf numFmtId="0" fontId="20" fillId="34" borderId="2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13" fillId="0" borderId="43" xfId="0" applyFont="1" applyBorder="1" applyAlignment="1">
      <alignment horizontal="left"/>
    </xf>
    <xf numFmtId="2" fontId="13" fillId="0" borderId="52" xfId="0" applyNumberFormat="1" applyFont="1" applyFill="1" applyBorder="1" applyAlignment="1">
      <alignment horizontal="center"/>
    </xf>
    <xf numFmtId="2" fontId="13" fillId="0" borderId="43" xfId="0" applyNumberFormat="1" applyFont="1" applyFill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2" fontId="13" fillId="0" borderId="53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0" fontId="29" fillId="0" borderId="54" xfId="0" applyFont="1" applyBorder="1" applyAlignment="1">
      <alignment vertical="top" wrapText="1"/>
    </xf>
    <xf numFmtId="0" fontId="13" fillId="0" borderId="55" xfId="0" applyFont="1" applyBorder="1" applyAlignment="1">
      <alignment horizontal="left"/>
    </xf>
    <xf numFmtId="2" fontId="13" fillId="0" borderId="56" xfId="0" applyNumberFormat="1" applyFont="1" applyFill="1" applyBorder="1" applyAlignment="1">
      <alignment horizontal="center"/>
    </xf>
    <xf numFmtId="2" fontId="13" fillId="0" borderId="55" xfId="0" applyNumberFormat="1" applyFont="1" applyFill="1" applyBorder="1" applyAlignment="1">
      <alignment horizontal="center"/>
    </xf>
    <xf numFmtId="2" fontId="13" fillId="0" borderId="57" xfId="0" applyNumberFormat="1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2" fontId="13" fillId="34" borderId="32" xfId="0" applyNumberFormat="1" applyFont="1" applyFill="1" applyBorder="1" applyAlignment="1">
      <alignment horizontal="center"/>
    </xf>
    <xf numFmtId="2" fontId="13" fillId="34" borderId="57" xfId="0" applyNumberFormat="1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13" fillId="0" borderId="47" xfId="0" applyFont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0" fontId="13" fillId="34" borderId="47" xfId="0" applyFont="1" applyFill="1" applyBorder="1" applyAlignment="1">
      <alignment horizontal="left"/>
    </xf>
    <xf numFmtId="0" fontId="13" fillId="34" borderId="58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47" xfId="0" applyFont="1" applyFill="1" applyBorder="1" applyAlignment="1">
      <alignment horizontal="left"/>
    </xf>
    <xf numFmtId="0" fontId="26" fillId="34" borderId="25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/>
    </xf>
    <xf numFmtId="2" fontId="36" fillId="34" borderId="42" xfId="0" applyNumberFormat="1" applyFont="1" applyFill="1" applyBorder="1" applyAlignment="1">
      <alignment horizontal="center"/>
    </xf>
    <xf numFmtId="2" fontId="36" fillId="34" borderId="26" xfId="0" applyNumberFormat="1" applyFont="1" applyFill="1" applyBorder="1" applyAlignment="1">
      <alignment horizontal="center"/>
    </xf>
    <xf numFmtId="2" fontId="36" fillId="34" borderId="27" xfId="0" applyNumberFormat="1" applyFont="1" applyFill="1" applyBorder="1" applyAlignment="1">
      <alignment horizontal="center"/>
    </xf>
    <xf numFmtId="0" fontId="13" fillId="0" borderId="42" xfId="0" applyFont="1" applyBorder="1" applyAlignment="1">
      <alignment horizontal="left"/>
    </xf>
    <xf numFmtId="2" fontId="13" fillId="0" borderId="59" xfId="0" applyNumberFormat="1" applyFont="1" applyFill="1" applyBorder="1" applyAlignment="1">
      <alignment horizontal="center"/>
    </xf>
    <xf numFmtId="2" fontId="13" fillId="0" borderId="58" xfId="0" applyNumberFormat="1" applyFont="1" applyFill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0" fontId="13" fillId="0" borderId="26" xfId="0" applyFont="1" applyFill="1" applyBorder="1" applyAlignment="1">
      <alignment horizontal="left"/>
    </xf>
    <xf numFmtId="2" fontId="13" fillId="0" borderId="42" xfId="0" applyNumberFormat="1" applyFont="1" applyFill="1" applyBorder="1" applyAlignment="1">
      <alignment horizontal="center"/>
    </xf>
    <xf numFmtId="0" fontId="13" fillId="34" borderId="42" xfId="0" applyFont="1" applyFill="1" applyBorder="1" applyAlignment="1">
      <alignment horizontal="left"/>
    </xf>
    <xf numFmtId="0" fontId="13" fillId="34" borderId="26" xfId="0" applyFont="1" applyFill="1" applyBorder="1" applyAlignment="1">
      <alignment horizontal="left"/>
    </xf>
    <xf numFmtId="2" fontId="13" fillId="34" borderId="42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34" borderId="39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47" xfId="0" applyFont="1" applyBorder="1" applyAlignment="1">
      <alignment horizontal="left" vertical="top"/>
    </xf>
    <xf numFmtId="0" fontId="13" fillId="0" borderId="23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173" fontId="13" fillId="0" borderId="26" xfId="0" applyNumberFormat="1" applyFont="1" applyBorder="1" applyAlignment="1">
      <alignment horizontal="left"/>
    </xf>
    <xf numFmtId="2" fontId="13" fillId="0" borderId="24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60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1" fillId="0" borderId="0" xfId="0" applyFont="1" applyBorder="1" applyAlignment="1" applyProtection="1">
      <alignment/>
      <protection hidden="1"/>
    </xf>
    <xf numFmtId="0" fontId="13" fillId="0" borderId="61" xfId="0" applyFont="1" applyFill="1" applyBorder="1" applyAlignment="1">
      <alignment horizontal="left"/>
    </xf>
    <xf numFmtId="2" fontId="13" fillId="0" borderId="54" xfId="0" applyNumberFormat="1" applyFont="1" applyFill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0" fontId="13" fillId="34" borderId="62" xfId="0" applyFont="1" applyFill="1" applyBorder="1" applyAlignment="1">
      <alignment horizontal="left"/>
    </xf>
    <xf numFmtId="2" fontId="13" fillId="34" borderId="54" xfId="0" applyNumberFormat="1" applyFont="1" applyFill="1" applyBorder="1" applyAlignment="1">
      <alignment horizontal="center"/>
    </xf>
    <xf numFmtId="2" fontId="13" fillId="34" borderId="55" xfId="0" applyNumberFormat="1" applyFont="1" applyFill="1" applyBorder="1" applyAlignment="1">
      <alignment horizontal="center"/>
    </xf>
    <xf numFmtId="0" fontId="13" fillId="34" borderId="54" xfId="0" applyFont="1" applyFill="1" applyBorder="1" applyAlignment="1">
      <alignment horizontal="left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top"/>
    </xf>
    <xf numFmtId="2" fontId="13" fillId="0" borderId="58" xfId="0" applyNumberFormat="1" applyFont="1" applyFill="1" applyBorder="1" applyAlignment="1">
      <alignment horizontal="center" vertical="top"/>
    </xf>
    <xf numFmtId="2" fontId="13" fillId="0" borderId="60" xfId="0" applyNumberFormat="1" applyFont="1" applyFill="1" applyBorder="1" applyAlignment="1">
      <alignment horizontal="center" vertical="top"/>
    </xf>
    <xf numFmtId="0" fontId="13" fillId="0" borderId="25" xfId="0" applyFont="1" applyBorder="1" applyAlignment="1">
      <alignment horizontal="left" vertical="top"/>
    </xf>
    <xf numFmtId="2" fontId="13" fillId="0" borderId="25" xfId="0" applyNumberFormat="1" applyFont="1" applyFill="1" applyBorder="1" applyAlignment="1">
      <alignment horizontal="center" vertical="top"/>
    </xf>
    <xf numFmtId="2" fontId="13" fillId="0" borderId="26" xfId="0" applyNumberFormat="1" applyFont="1" applyFill="1" applyBorder="1" applyAlignment="1">
      <alignment horizontal="center" vertical="top"/>
    </xf>
    <xf numFmtId="2" fontId="13" fillId="0" borderId="27" xfId="0" applyNumberFormat="1" applyFont="1" applyFill="1" applyBorder="1" applyAlignment="1">
      <alignment horizontal="center" vertical="top"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Fill="1" applyAlignment="1">
      <alignment/>
    </xf>
    <xf numFmtId="0" fontId="29" fillId="0" borderId="16" xfId="0" applyNumberFormat="1" applyFont="1" applyFill="1" applyBorder="1" applyAlignment="1">
      <alignment horizontal="left" vertical="top" wrapText="1"/>
    </xf>
    <xf numFmtId="0" fontId="29" fillId="34" borderId="16" xfId="0" applyNumberFormat="1" applyFont="1" applyFill="1" applyBorder="1" applyAlignment="1">
      <alignment horizontal="left" vertical="top" wrapText="1"/>
    </xf>
    <xf numFmtId="2" fontId="29" fillId="34" borderId="23" xfId="0" applyNumberFormat="1" applyFont="1" applyFill="1" applyBorder="1" applyAlignment="1">
      <alignment horizontal="center" vertical="top" wrapText="1"/>
    </xf>
    <xf numFmtId="0" fontId="13" fillId="33" borderId="42" xfId="0" applyFont="1" applyFill="1" applyBorder="1" applyAlignment="1">
      <alignment horizontal="left"/>
    </xf>
    <xf numFmtId="0" fontId="13" fillId="33" borderId="25" xfId="0" applyFont="1" applyFill="1" applyBorder="1" applyAlignment="1">
      <alignment horizontal="left"/>
    </xf>
    <xf numFmtId="2" fontId="13" fillId="33" borderId="25" xfId="0" applyNumberFormat="1" applyFont="1" applyFill="1" applyBorder="1" applyAlignment="1">
      <alignment horizontal="center"/>
    </xf>
    <xf numFmtId="2" fontId="13" fillId="33" borderId="26" xfId="0" applyNumberFormat="1" applyFont="1" applyFill="1" applyBorder="1" applyAlignment="1">
      <alignment horizontal="center"/>
    </xf>
    <xf numFmtId="2" fontId="13" fillId="33" borderId="27" xfId="0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left"/>
    </xf>
    <xf numFmtId="2" fontId="37" fillId="0" borderId="25" xfId="0" applyNumberFormat="1" applyFont="1" applyFill="1" applyBorder="1" applyAlignment="1">
      <alignment horizontal="center"/>
    </xf>
    <xf numFmtId="2" fontId="37" fillId="0" borderId="26" xfId="0" applyNumberFormat="1" applyFont="1" applyFill="1" applyBorder="1" applyAlignment="1">
      <alignment horizontal="center"/>
    </xf>
    <xf numFmtId="2" fontId="37" fillId="0" borderId="27" xfId="0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left" vertical="top"/>
    </xf>
    <xf numFmtId="2" fontId="37" fillId="0" borderId="25" xfId="0" applyNumberFormat="1" applyFont="1" applyFill="1" applyBorder="1" applyAlignment="1">
      <alignment horizontal="center" vertical="top"/>
    </xf>
    <xf numFmtId="2" fontId="37" fillId="0" borderId="26" xfId="0" applyNumberFormat="1" applyFont="1" applyFill="1" applyBorder="1" applyAlignment="1">
      <alignment horizontal="center" vertical="top"/>
    </xf>
    <xf numFmtId="2" fontId="37" fillId="0" borderId="27" xfId="0" applyNumberFormat="1" applyFont="1" applyFill="1" applyBorder="1" applyAlignment="1">
      <alignment horizontal="center" vertical="top"/>
    </xf>
    <xf numFmtId="0" fontId="37" fillId="0" borderId="54" xfId="0" applyFont="1" applyFill="1" applyBorder="1" applyAlignment="1">
      <alignment horizontal="left"/>
    </xf>
    <xf numFmtId="2" fontId="37" fillId="0" borderId="54" xfId="0" applyNumberFormat="1" applyFont="1" applyFill="1" applyBorder="1" applyAlignment="1">
      <alignment horizontal="center"/>
    </xf>
    <xf numFmtId="2" fontId="37" fillId="0" borderId="55" xfId="0" applyNumberFormat="1" applyFont="1" applyFill="1" applyBorder="1" applyAlignment="1">
      <alignment horizontal="center"/>
    </xf>
    <xf numFmtId="2" fontId="37" fillId="0" borderId="57" xfId="0" applyNumberFormat="1" applyFont="1" applyFill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30" fillId="0" borderId="63" xfId="0" applyFont="1" applyFill="1" applyBorder="1" applyAlignment="1">
      <alignment horizontal="left"/>
    </xf>
    <xf numFmtId="0" fontId="30" fillId="0" borderId="63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2" fontId="24" fillId="34" borderId="25" xfId="0" applyNumberFormat="1" applyFont="1" applyFill="1" applyBorder="1" applyAlignment="1">
      <alignment horizontal="center"/>
    </xf>
    <xf numFmtId="2" fontId="24" fillId="34" borderId="26" xfId="0" applyNumberFormat="1" applyFont="1" applyFill="1" applyBorder="1" applyAlignment="1">
      <alignment horizontal="center"/>
    </xf>
    <xf numFmtId="2" fontId="24" fillId="34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2" fontId="24" fillId="0" borderId="25" xfId="0" applyNumberFormat="1" applyFont="1" applyFill="1" applyBorder="1" applyAlignment="1">
      <alignment horizontal="center"/>
    </xf>
    <xf numFmtId="2" fontId="24" fillId="0" borderId="26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0" fontId="13" fillId="34" borderId="51" xfId="0" applyFont="1" applyFill="1" applyBorder="1" applyAlignment="1">
      <alignment horizontal="left" vertical="top"/>
    </xf>
    <xf numFmtId="2" fontId="24" fillId="34" borderId="25" xfId="0" applyNumberFormat="1" applyFont="1" applyFill="1" applyBorder="1" applyAlignment="1">
      <alignment horizontal="center" vertical="top"/>
    </xf>
    <xf numFmtId="2" fontId="24" fillId="34" borderId="26" xfId="0" applyNumberFormat="1" applyFont="1" applyFill="1" applyBorder="1" applyAlignment="1">
      <alignment horizontal="center" vertical="top"/>
    </xf>
    <xf numFmtId="2" fontId="24" fillId="34" borderId="27" xfId="0" applyNumberFormat="1" applyFont="1" applyFill="1" applyBorder="1" applyAlignment="1">
      <alignment horizontal="center" vertical="top"/>
    </xf>
    <xf numFmtId="0" fontId="13" fillId="34" borderId="42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/>
    </xf>
    <xf numFmtId="2" fontId="24" fillId="0" borderId="27" xfId="0" applyNumberFormat="1" applyFont="1" applyFill="1" applyBorder="1" applyAlignment="1">
      <alignment horizontal="center"/>
    </xf>
    <xf numFmtId="2" fontId="24" fillId="34" borderId="27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vertical="top"/>
    </xf>
    <xf numFmtId="2" fontId="13" fillId="0" borderId="54" xfId="0" applyNumberFormat="1" applyFont="1" applyFill="1" applyBorder="1" applyAlignment="1">
      <alignment horizontal="center" vertical="top"/>
    </xf>
    <xf numFmtId="2" fontId="13" fillId="0" borderId="55" xfId="0" applyNumberFormat="1" applyFont="1" applyFill="1" applyBorder="1" applyAlignment="1">
      <alignment horizontal="center" vertical="top"/>
    </xf>
    <xf numFmtId="2" fontId="24" fillId="0" borderId="57" xfId="0" applyNumberFormat="1" applyFont="1" applyFill="1" applyBorder="1" applyAlignment="1">
      <alignment horizontal="center" vertical="top"/>
    </xf>
    <xf numFmtId="0" fontId="26" fillId="0" borderId="31" xfId="0" applyFont="1" applyFill="1" applyBorder="1" applyAlignment="1">
      <alignment horizontal="center"/>
    </xf>
    <xf numFmtId="0" fontId="37" fillId="0" borderId="27" xfId="0" applyFont="1" applyFill="1" applyBorder="1" applyAlignment="1">
      <alignment vertical="top"/>
    </xf>
    <xf numFmtId="2" fontId="37" fillId="0" borderId="55" xfId="0" applyNumberFormat="1" applyFont="1" applyFill="1" applyBorder="1" applyAlignment="1">
      <alignment horizontal="center"/>
    </xf>
    <xf numFmtId="2" fontId="37" fillId="0" borderId="54" xfId="0" applyNumberFormat="1" applyFont="1" applyFill="1" applyBorder="1" applyAlignment="1">
      <alignment horizontal="center"/>
    </xf>
    <xf numFmtId="2" fontId="37" fillId="0" borderId="26" xfId="0" applyNumberFormat="1" applyFont="1" applyFill="1" applyBorder="1" applyAlignment="1">
      <alignment horizontal="center" vertical="top"/>
    </xf>
    <xf numFmtId="2" fontId="37" fillId="0" borderId="25" xfId="0" applyNumberFormat="1" applyFont="1" applyFill="1" applyBorder="1" applyAlignment="1">
      <alignment horizontal="center" vertical="top"/>
    </xf>
    <xf numFmtId="2" fontId="37" fillId="33" borderId="55" xfId="0" applyNumberFormat="1" applyFont="1" applyFill="1" applyBorder="1" applyAlignment="1">
      <alignment horizontal="center"/>
    </xf>
    <xf numFmtId="2" fontId="37" fillId="33" borderId="54" xfId="0" applyNumberFormat="1" applyFont="1" applyFill="1" applyBorder="1" applyAlignment="1">
      <alignment horizontal="center"/>
    </xf>
    <xf numFmtId="2" fontId="37" fillId="33" borderId="55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2" fontId="27" fillId="0" borderId="0" xfId="0" applyNumberFormat="1" applyFont="1" applyAlignment="1" applyProtection="1">
      <alignment/>
      <protection hidden="1"/>
    </xf>
    <xf numFmtId="0" fontId="22" fillId="0" borderId="59" xfId="0" applyFont="1" applyBorder="1" applyAlignment="1">
      <alignment horizontal="left"/>
    </xf>
    <xf numFmtId="2" fontId="13" fillId="34" borderId="10" xfId="0" applyNumberFormat="1" applyFont="1" applyFill="1" applyBorder="1" applyAlignment="1">
      <alignment horizontal="center"/>
    </xf>
    <xf numFmtId="2" fontId="13" fillId="34" borderId="58" xfId="0" applyNumberFormat="1" applyFont="1" applyFill="1" applyBorder="1" applyAlignment="1">
      <alignment horizontal="center"/>
    </xf>
    <xf numFmtId="2" fontId="13" fillId="34" borderId="60" xfId="0" applyNumberFormat="1" applyFont="1" applyFill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63" xfId="0" applyNumberFormat="1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left" vertical="top"/>
    </xf>
    <xf numFmtId="0" fontId="24" fillId="34" borderId="61" xfId="0" applyFont="1" applyFill="1" applyBorder="1" applyAlignment="1">
      <alignment horizontal="left" vertical="top"/>
    </xf>
    <xf numFmtId="2" fontId="13" fillId="34" borderId="10" xfId="0" applyNumberFormat="1" applyFont="1" applyFill="1" applyBorder="1" applyAlignment="1">
      <alignment horizontal="center" vertical="top"/>
    </xf>
    <xf numFmtId="2" fontId="13" fillId="34" borderId="58" xfId="0" applyNumberFormat="1" applyFont="1" applyFill="1" applyBorder="1" applyAlignment="1">
      <alignment horizontal="center" vertical="top"/>
    </xf>
    <xf numFmtId="2" fontId="13" fillId="34" borderId="60" xfId="0" applyNumberFormat="1" applyFont="1" applyFill="1" applyBorder="1" applyAlignment="1">
      <alignment horizontal="center" vertical="top"/>
    </xf>
    <xf numFmtId="2" fontId="13" fillId="34" borderId="15" xfId="0" applyNumberFormat="1" applyFont="1" applyFill="1" applyBorder="1" applyAlignment="1">
      <alignment horizontal="center" vertical="top"/>
    </xf>
    <xf numFmtId="2" fontId="13" fillId="34" borderId="49" xfId="0" applyNumberFormat="1" applyFont="1" applyFill="1" applyBorder="1" applyAlignment="1">
      <alignment horizontal="center" vertical="top"/>
    </xf>
    <xf numFmtId="2" fontId="13" fillId="34" borderId="48" xfId="0" applyNumberFormat="1" applyFont="1" applyFill="1" applyBorder="1" applyAlignment="1">
      <alignment horizontal="center" vertical="top"/>
    </xf>
    <xf numFmtId="2" fontId="13" fillId="34" borderId="23" xfId="0" applyNumberFormat="1" applyFont="1" applyFill="1" applyBorder="1" applyAlignment="1">
      <alignment horizontal="center" vertical="top"/>
    </xf>
    <xf numFmtId="2" fontId="13" fillId="34" borderId="23" xfId="0" applyNumberFormat="1" applyFont="1" applyFill="1" applyBorder="1" applyAlignment="1">
      <alignment horizontal="center" vertical="top"/>
    </xf>
    <xf numFmtId="2" fontId="13" fillId="34" borderId="27" xfId="0" applyNumberFormat="1" applyFont="1" applyFill="1" applyBorder="1" applyAlignment="1">
      <alignment horizontal="center" vertical="top"/>
    </xf>
    <xf numFmtId="2" fontId="13" fillId="34" borderId="21" xfId="0" applyNumberFormat="1" applyFont="1" applyFill="1" applyBorder="1" applyAlignment="1">
      <alignment horizontal="center" vertical="top"/>
    </xf>
    <xf numFmtId="2" fontId="13" fillId="34" borderId="47" xfId="0" applyNumberFormat="1" applyFont="1" applyFill="1" applyBorder="1" applyAlignment="1">
      <alignment horizontal="center" vertical="top"/>
    </xf>
    <xf numFmtId="2" fontId="13" fillId="34" borderId="66" xfId="0" applyNumberFormat="1" applyFont="1" applyFill="1" applyBorder="1" applyAlignment="1">
      <alignment horizontal="center" vertical="top"/>
    </xf>
    <xf numFmtId="2" fontId="13" fillId="34" borderId="57" xfId="0" applyNumberFormat="1" applyFont="1" applyFill="1" applyBorder="1" applyAlignment="1">
      <alignment horizontal="center" vertical="top"/>
    </xf>
    <xf numFmtId="0" fontId="24" fillId="34" borderId="23" xfId="0" applyFont="1" applyFill="1" applyBorder="1" applyAlignment="1">
      <alignment horizontal="left"/>
    </xf>
    <xf numFmtId="2" fontId="13" fillId="34" borderId="67" xfId="0" applyNumberFormat="1" applyFont="1" applyFill="1" applyBorder="1" applyAlignment="1">
      <alignment horizontal="center"/>
    </xf>
    <xf numFmtId="2" fontId="13" fillId="34" borderId="68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13" fillId="0" borderId="63" xfId="0" applyNumberFormat="1" applyFont="1" applyBorder="1" applyAlignment="1">
      <alignment horizontal="center"/>
    </xf>
    <xf numFmtId="0" fontId="20" fillId="34" borderId="59" xfId="0" applyFont="1" applyFill="1" applyBorder="1" applyAlignment="1">
      <alignment horizontal="left"/>
    </xf>
    <xf numFmtId="2" fontId="13" fillId="34" borderId="59" xfId="0" applyNumberFormat="1" applyFont="1" applyFill="1" applyBorder="1" applyAlignment="1">
      <alignment horizontal="center"/>
    </xf>
    <xf numFmtId="2" fontId="13" fillId="34" borderId="42" xfId="0" applyNumberFormat="1" applyFont="1" applyFill="1" applyBorder="1" applyAlignment="1">
      <alignment horizontal="center"/>
    </xf>
    <xf numFmtId="0" fontId="39" fillId="34" borderId="26" xfId="0" applyFont="1" applyFill="1" applyBorder="1" applyAlignment="1">
      <alignment horizontal="left"/>
    </xf>
    <xf numFmtId="0" fontId="39" fillId="34" borderId="42" xfId="0" applyFont="1" applyFill="1" applyBorder="1" applyAlignment="1">
      <alignment horizontal="left"/>
    </xf>
    <xf numFmtId="2" fontId="39" fillId="34" borderId="26" xfId="0" applyNumberFormat="1" applyFont="1" applyFill="1" applyBorder="1" applyAlignment="1">
      <alignment horizontal="center"/>
    </xf>
    <xf numFmtId="2" fontId="39" fillId="34" borderId="42" xfId="0" applyNumberFormat="1" applyFont="1" applyFill="1" applyBorder="1" applyAlignment="1">
      <alignment horizontal="center"/>
    </xf>
    <xf numFmtId="0" fontId="37" fillId="34" borderId="26" xfId="0" applyFont="1" applyFill="1" applyBorder="1" applyAlignment="1">
      <alignment horizontal="left"/>
    </xf>
    <xf numFmtId="0" fontId="37" fillId="34" borderId="42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center"/>
    </xf>
    <xf numFmtId="2" fontId="27" fillId="34" borderId="0" xfId="0" applyNumberFormat="1" applyFont="1" applyFill="1" applyBorder="1" applyAlignment="1" applyProtection="1">
      <alignment/>
      <protection hidden="1"/>
    </xf>
    <xf numFmtId="2" fontId="37" fillId="34" borderId="26" xfId="0" applyNumberFormat="1" applyFont="1" applyFill="1" applyBorder="1" applyAlignment="1">
      <alignment horizontal="center"/>
    </xf>
    <xf numFmtId="2" fontId="37" fillId="34" borderId="42" xfId="0" applyNumberFormat="1" applyFont="1" applyFill="1" applyBorder="1" applyAlignment="1">
      <alignment horizontal="center"/>
    </xf>
    <xf numFmtId="0" fontId="37" fillId="34" borderId="40" xfId="0" applyFont="1" applyFill="1" applyBorder="1" applyAlignment="1">
      <alignment horizontal="left"/>
    </xf>
    <xf numFmtId="0" fontId="37" fillId="34" borderId="23" xfId="0" applyFont="1" applyFill="1" applyBorder="1" applyAlignment="1">
      <alignment horizontal="left"/>
    </xf>
    <xf numFmtId="0" fontId="37" fillId="34" borderId="41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2" fontId="13" fillId="34" borderId="63" xfId="0" applyNumberFormat="1" applyFont="1" applyFill="1" applyBorder="1" applyAlignment="1">
      <alignment horizontal="center"/>
    </xf>
    <xf numFmtId="0" fontId="29" fillId="34" borderId="33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/>
    </xf>
    <xf numFmtId="0" fontId="37" fillId="0" borderId="69" xfId="0" applyFont="1" applyBorder="1" applyAlignment="1">
      <alignment horizontal="left"/>
    </xf>
    <xf numFmtId="2" fontId="37" fillId="0" borderId="0" xfId="0" applyNumberFormat="1" applyFont="1" applyFill="1" applyBorder="1" applyAlignment="1">
      <alignment horizontal="center"/>
    </xf>
    <xf numFmtId="2" fontId="37" fillId="0" borderId="69" xfId="0" applyNumberFormat="1" applyFont="1" applyFill="1" applyBorder="1" applyAlignment="1">
      <alignment horizontal="center"/>
    </xf>
    <xf numFmtId="2" fontId="37" fillId="0" borderId="70" xfId="0" applyNumberFormat="1" applyFont="1" applyBorder="1" applyAlignment="1">
      <alignment horizontal="center"/>
    </xf>
    <xf numFmtId="0" fontId="27" fillId="0" borderId="0" xfId="0" applyFont="1" applyBorder="1" applyAlignment="1" applyProtection="1">
      <alignment/>
      <protection hidden="1"/>
    </xf>
    <xf numFmtId="0" fontId="13" fillId="0" borderId="51" xfId="0" applyFont="1" applyBorder="1" applyAlignment="1">
      <alignment horizontal="left"/>
    </xf>
    <xf numFmtId="2" fontId="24" fillId="34" borderId="58" xfId="0" applyNumberFormat="1" applyFont="1" applyFill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2" fontId="13" fillId="34" borderId="30" xfId="0" applyNumberFormat="1" applyFont="1" applyFill="1" applyBorder="1" applyAlignment="1">
      <alignment horizontal="center"/>
    </xf>
    <xf numFmtId="2" fontId="13" fillId="34" borderId="71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13" fillId="34" borderId="23" xfId="0" applyFont="1" applyFill="1" applyBorder="1" applyAlignment="1">
      <alignment vertical="top"/>
    </xf>
    <xf numFmtId="0" fontId="24" fillId="34" borderId="27" xfId="0" applyFont="1" applyFill="1" applyBorder="1" applyAlignment="1">
      <alignment vertical="top"/>
    </xf>
    <xf numFmtId="2" fontId="13" fillId="0" borderId="53" xfId="0" applyNumberFormat="1" applyFont="1" applyFill="1" applyBorder="1" applyAlignment="1">
      <alignment horizontal="center" vertical="top"/>
    </xf>
    <xf numFmtId="2" fontId="13" fillId="0" borderId="26" xfId="0" applyNumberFormat="1" applyFont="1" applyFill="1" applyBorder="1" applyAlignment="1">
      <alignment horizontal="center" vertical="top"/>
    </xf>
    <xf numFmtId="2" fontId="13" fillId="34" borderId="27" xfId="0" applyNumberFormat="1" applyFont="1" applyFill="1" applyBorder="1" applyAlignment="1">
      <alignment horizontal="center" vertical="top"/>
    </xf>
    <xf numFmtId="0" fontId="13" fillId="0" borderId="27" xfId="0" applyFont="1" applyBorder="1" applyAlignment="1">
      <alignment horizontal="left" vertical="top"/>
    </xf>
    <xf numFmtId="0" fontId="13" fillId="0" borderId="27" xfId="0" applyFont="1" applyBorder="1" applyAlignment="1">
      <alignment horizontal="left"/>
    </xf>
    <xf numFmtId="2" fontId="13" fillId="34" borderId="53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 horizontal="left"/>
    </xf>
    <xf numFmtId="174" fontId="20" fillId="34" borderId="63" xfId="58" applyFont="1" applyFill="1" applyBorder="1" applyAlignment="1" applyProtection="1">
      <alignment horizontal="left"/>
      <protection/>
    </xf>
    <xf numFmtId="0" fontId="41" fillId="34" borderId="0" xfId="0" applyFont="1" applyFill="1" applyBorder="1" applyAlignment="1">
      <alignment horizontal="left"/>
    </xf>
    <xf numFmtId="2" fontId="20" fillId="34" borderId="50" xfId="0" applyNumberFormat="1" applyFont="1" applyFill="1" applyBorder="1" applyAlignment="1">
      <alignment horizontal="center"/>
    </xf>
    <xf numFmtId="2" fontId="36" fillId="34" borderId="65" xfId="0" applyNumberFormat="1" applyFont="1" applyFill="1" applyBorder="1" applyAlignment="1">
      <alignment horizontal="center"/>
    </xf>
    <xf numFmtId="2" fontId="36" fillId="34" borderId="71" xfId="0" applyNumberFormat="1" applyFont="1" applyFill="1" applyBorder="1" applyAlignment="1">
      <alignment horizontal="center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>
      <alignment/>
    </xf>
    <xf numFmtId="0" fontId="43" fillId="34" borderId="23" xfId="0" applyFont="1" applyFill="1" applyBorder="1" applyAlignment="1">
      <alignment horizontal="left"/>
    </xf>
    <xf numFmtId="2" fontId="20" fillId="34" borderId="23" xfId="0" applyNumberFormat="1" applyFont="1" applyFill="1" applyBorder="1" applyAlignment="1">
      <alignment horizontal="center"/>
    </xf>
    <xf numFmtId="174" fontId="20" fillId="34" borderId="0" xfId="58" applyFont="1" applyFill="1" applyBorder="1" applyAlignment="1" applyProtection="1">
      <alignment horizontal="left"/>
      <protection/>
    </xf>
    <xf numFmtId="0" fontId="43" fillId="34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2" fillId="34" borderId="59" xfId="0" applyFont="1" applyFill="1" applyBorder="1" applyAlignment="1">
      <alignment horizontal="left"/>
    </xf>
    <xf numFmtId="2" fontId="13" fillId="34" borderId="72" xfId="0" applyNumberFormat="1" applyFont="1" applyFill="1" applyBorder="1" applyAlignment="1">
      <alignment horizontal="center"/>
    </xf>
    <xf numFmtId="2" fontId="24" fillId="34" borderId="58" xfId="0" applyNumberFormat="1" applyFont="1" applyFill="1" applyBorder="1" applyAlignment="1">
      <alignment horizontal="center"/>
    </xf>
    <xf numFmtId="2" fontId="24" fillId="34" borderId="60" xfId="0" applyNumberFormat="1" applyFont="1" applyFill="1" applyBorder="1" applyAlignment="1">
      <alignment horizontal="center"/>
    </xf>
    <xf numFmtId="0" fontId="22" fillId="34" borderId="42" xfId="0" applyFont="1" applyFill="1" applyBorder="1" applyAlignment="1">
      <alignment horizontal="left"/>
    </xf>
    <xf numFmtId="2" fontId="13" fillId="34" borderId="73" xfId="0" applyNumberFormat="1" applyFont="1" applyFill="1" applyBorder="1" applyAlignment="1">
      <alignment horizontal="center"/>
    </xf>
    <xf numFmtId="2" fontId="24" fillId="34" borderId="26" xfId="0" applyNumberFormat="1" applyFont="1" applyFill="1" applyBorder="1" applyAlignment="1">
      <alignment horizontal="center"/>
    </xf>
    <xf numFmtId="0" fontId="22" fillId="34" borderId="62" xfId="0" applyFont="1" applyFill="1" applyBorder="1" applyAlignment="1">
      <alignment horizontal="left"/>
    </xf>
    <xf numFmtId="2" fontId="13" fillId="34" borderId="74" xfId="0" applyNumberFormat="1" applyFont="1" applyFill="1" applyBorder="1" applyAlignment="1">
      <alignment horizontal="center"/>
    </xf>
    <xf numFmtId="2" fontId="13" fillId="34" borderId="55" xfId="0" applyNumberFormat="1" applyFont="1" applyFill="1" applyBorder="1" applyAlignment="1">
      <alignment horizontal="center"/>
    </xf>
    <xf numFmtId="2" fontId="13" fillId="34" borderId="57" xfId="0" applyNumberFormat="1" applyFont="1" applyFill="1" applyBorder="1" applyAlignment="1">
      <alignment horizontal="center"/>
    </xf>
    <xf numFmtId="2" fontId="37" fillId="0" borderId="63" xfId="0" applyNumberFormat="1" applyFont="1" applyFill="1" applyBorder="1" applyAlignment="1">
      <alignment horizontal="center"/>
    </xf>
    <xf numFmtId="0" fontId="29" fillId="34" borderId="59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2" fontId="24" fillId="34" borderId="10" xfId="0" applyNumberFormat="1" applyFont="1" applyFill="1" applyBorder="1" applyAlignment="1">
      <alignment horizontal="center"/>
    </xf>
    <xf numFmtId="2" fontId="13" fillId="0" borderId="60" xfId="0" applyNumberFormat="1" applyFont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29" fillId="34" borderId="47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left"/>
    </xf>
    <xf numFmtId="0" fontId="22" fillId="34" borderId="61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44" fillId="34" borderId="47" xfId="0" applyFont="1" applyFill="1" applyBorder="1" applyAlignment="1">
      <alignment horizontal="left"/>
    </xf>
    <xf numFmtId="0" fontId="29" fillId="34" borderId="23" xfId="0" applyFont="1" applyFill="1" applyBorder="1" applyAlignment="1">
      <alignment horizontal="left"/>
    </xf>
    <xf numFmtId="0" fontId="29" fillId="34" borderId="61" xfId="0" applyFont="1" applyFill="1" applyBorder="1" applyAlignment="1">
      <alignment horizontal="left"/>
    </xf>
    <xf numFmtId="0" fontId="29" fillId="34" borderId="25" xfId="0" applyFont="1" applyFill="1" applyBorder="1" applyAlignment="1">
      <alignment horizontal="left"/>
    </xf>
    <xf numFmtId="2" fontId="29" fillId="34" borderId="27" xfId="0" applyNumberFormat="1" applyFont="1" applyFill="1" applyBorder="1" applyAlignment="1">
      <alignment horizontal="center"/>
    </xf>
    <xf numFmtId="0" fontId="44" fillId="34" borderId="42" xfId="0" applyFont="1" applyFill="1" applyBorder="1" applyAlignment="1">
      <alignment horizontal="left"/>
    </xf>
    <xf numFmtId="0" fontId="29" fillId="34" borderId="25" xfId="0" applyFont="1" applyFill="1" applyBorder="1" applyAlignment="1">
      <alignment/>
    </xf>
    <xf numFmtId="2" fontId="29" fillId="0" borderId="27" xfId="0" applyNumberFormat="1" applyFont="1" applyFill="1" applyBorder="1" applyAlignment="1">
      <alignment horizontal="center"/>
    </xf>
    <xf numFmtId="0" fontId="29" fillId="0" borderId="75" xfId="0" applyFont="1" applyBorder="1" applyAlignment="1">
      <alignment horizontal="left"/>
    </xf>
    <xf numFmtId="0" fontId="29" fillId="0" borderId="76" xfId="0" applyFont="1" applyBorder="1" applyAlignment="1">
      <alignment horizontal="left"/>
    </xf>
    <xf numFmtId="0" fontId="29" fillId="0" borderId="77" xfId="0" applyFont="1" applyBorder="1" applyAlignment="1">
      <alignment horizontal="left"/>
    </xf>
    <xf numFmtId="0" fontId="29" fillId="0" borderId="54" xfId="0" applyFont="1" applyBorder="1" applyAlignment="1">
      <alignment horizontal="left"/>
    </xf>
    <xf numFmtId="2" fontId="29" fillId="0" borderId="57" xfId="0" applyNumberFormat="1" applyFont="1" applyFill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45" fillId="34" borderId="78" xfId="0" applyFont="1" applyFill="1" applyBorder="1" applyAlignment="1">
      <alignment horizontal="left"/>
    </xf>
    <xf numFmtId="0" fontId="45" fillId="34" borderId="68" xfId="0" applyFont="1" applyFill="1" applyBorder="1" applyAlignment="1">
      <alignment horizontal="left"/>
    </xf>
    <xf numFmtId="0" fontId="45" fillId="34" borderId="79" xfId="0" applyFont="1" applyFill="1" applyBorder="1" applyAlignment="1">
      <alignment horizontal="left"/>
    </xf>
    <xf numFmtId="0" fontId="45" fillId="34" borderId="51" xfId="0" applyFont="1" applyFill="1" applyBorder="1" applyAlignment="1">
      <alignment horizontal="left"/>
    </xf>
    <xf numFmtId="2" fontId="37" fillId="34" borderId="67" xfId="0" applyNumberFormat="1" applyFont="1" applyFill="1" applyBorder="1" applyAlignment="1">
      <alignment horizontal="center"/>
    </xf>
    <xf numFmtId="2" fontId="37" fillId="34" borderId="46" xfId="0" applyNumberFormat="1" applyFont="1" applyFill="1" applyBorder="1" applyAlignment="1">
      <alignment horizontal="center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Fill="1" applyAlignment="1">
      <alignment/>
    </xf>
    <xf numFmtId="0" fontId="45" fillId="34" borderId="25" xfId="0" applyFont="1" applyFill="1" applyBorder="1" applyAlignment="1">
      <alignment horizontal="left"/>
    </xf>
    <xf numFmtId="2" fontId="37" fillId="34" borderId="80" xfId="0" applyNumberFormat="1" applyFont="1" applyFill="1" applyBorder="1" applyAlignment="1">
      <alignment horizontal="center"/>
    </xf>
    <xf numFmtId="2" fontId="37" fillId="34" borderId="27" xfId="0" applyNumberFormat="1" applyFont="1" applyFill="1" applyBorder="1" applyAlignment="1">
      <alignment horizontal="center"/>
    </xf>
    <xf numFmtId="0" fontId="45" fillId="34" borderId="47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left"/>
    </xf>
    <xf numFmtId="0" fontId="45" fillId="34" borderId="61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2" fontId="20" fillId="0" borderId="80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33" fillId="0" borderId="27" xfId="0" applyNumberFormat="1" applyFont="1" applyFill="1" applyBorder="1" applyAlignment="1">
      <alignment horizontal="center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2" fontId="33" fillId="0" borderId="63" xfId="0" applyNumberFormat="1" applyFont="1" applyFill="1" applyBorder="1" applyAlignment="1">
      <alignment horizontal="center"/>
    </xf>
    <xf numFmtId="0" fontId="46" fillId="0" borderId="58" xfId="0" applyFont="1" applyBorder="1" applyAlignment="1">
      <alignment horizontal="left"/>
    </xf>
    <xf numFmtId="0" fontId="43" fillId="34" borderId="58" xfId="0" applyFont="1" applyFill="1" applyBorder="1" applyAlignment="1">
      <alignment horizontal="left" vertical="top"/>
    </xf>
    <xf numFmtId="0" fontId="33" fillId="34" borderId="59" xfId="0" applyFont="1" applyFill="1" applyBorder="1" applyAlignment="1">
      <alignment horizontal="left" vertical="top"/>
    </xf>
    <xf numFmtId="0" fontId="33" fillId="34" borderId="10" xfId="0" applyFont="1" applyFill="1" applyBorder="1" applyAlignment="1">
      <alignment horizontal="left" vertical="top"/>
    </xf>
    <xf numFmtId="2" fontId="20" fillId="34" borderId="23" xfId="0" applyNumberFormat="1" applyFont="1" applyFill="1" applyBorder="1" applyAlignment="1">
      <alignment horizontal="center"/>
    </xf>
    <xf numFmtId="2" fontId="20" fillId="34" borderId="39" xfId="0" applyNumberFormat="1" applyFont="1" applyFill="1" applyBorder="1" applyAlignment="1">
      <alignment horizontal="center"/>
    </xf>
    <xf numFmtId="2" fontId="20" fillId="34" borderId="43" xfId="0" applyNumberFormat="1" applyFont="1" applyFill="1" applyBorder="1" applyAlignment="1">
      <alignment horizontal="center"/>
    </xf>
    <xf numFmtId="0" fontId="29" fillId="34" borderId="81" xfId="0" applyFont="1" applyFill="1" applyBorder="1" applyAlignment="1">
      <alignment horizontal="left" vertical="top"/>
    </xf>
    <xf numFmtId="0" fontId="46" fillId="0" borderId="76" xfId="0" applyFont="1" applyBorder="1" applyAlignment="1">
      <alignment horizontal="left"/>
    </xf>
    <xf numFmtId="0" fontId="46" fillId="0" borderId="82" xfId="0" applyFont="1" applyBorder="1" applyAlignment="1">
      <alignment horizontal="left"/>
    </xf>
    <xf numFmtId="0" fontId="43" fillId="34" borderId="55" xfId="0" applyFont="1" applyFill="1" applyBorder="1" applyAlignment="1">
      <alignment horizontal="left" vertical="top"/>
    </xf>
    <xf numFmtId="2" fontId="13" fillId="0" borderId="75" xfId="0" applyNumberFormat="1" applyFont="1" applyFill="1" applyBorder="1" applyAlignment="1">
      <alignment horizontal="center"/>
    </xf>
    <xf numFmtId="2" fontId="13" fillId="0" borderId="76" xfId="0" applyNumberFormat="1" applyFont="1" applyFill="1" applyBorder="1" applyAlignment="1">
      <alignment horizontal="center"/>
    </xf>
    <xf numFmtId="2" fontId="29" fillId="0" borderId="82" xfId="0" applyNumberFormat="1" applyFont="1" applyFill="1" applyBorder="1" applyAlignment="1">
      <alignment horizontal="center"/>
    </xf>
    <xf numFmtId="0" fontId="46" fillId="34" borderId="76" xfId="0" applyFont="1" applyFill="1" applyBorder="1" applyAlignment="1">
      <alignment horizontal="left"/>
    </xf>
    <xf numFmtId="0" fontId="46" fillId="34" borderId="82" xfId="0" applyFont="1" applyFill="1" applyBorder="1" applyAlignment="1">
      <alignment horizontal="left"/>
    </xf>
    <xf numFmtId="2" fontId="13" fillId="34" borderId="75" xfId="0" applyNumberFormat="1" applyFont="1" applyFill="1" applyBorder="1" applyAlignment="1">
      <alignment horizontal="center"/>
    </xf>
    <xf numFmtId="2" fontId="13" fillId="34" borderId="76" xfId="0" applyNumberFormat="1" applyFont="1" applyFill="1" applyBorder="1" applyAlignment="1">
      <alignment horizontal="center"/>
    </xf>
    <xf numFmtId="2" fontId="29" fillId="34" borderId="82" xfId="0" applyNumberFormat="1" applyFont="1" applyFill="1" applyBorder="1" applyAlignment="1">
      <alignment horizontal="center"/>
    </xf>
    <xf numFmtId="0" fontId="29" fillId="33" borderId="81" xfId="0" applyFont="1" applyFill="1" applyBorder="1" applyAlignment="1">
      <alignment horizontal="left" vertical="top"/>
    </xf>
    <xf numFmtId="0" fontId="46" fillId="33" borderId="76" xfId="0" applyFont="1" applyFill="1" applyBorder="1" applyAlignment="1">
      <alignment horizontal="left"/>
    </xf>
    <xf numFmtId="0" fontId="46" fillId="33" borderId="82" xfId="0" applyFont="1" applyFill="1" applyBorder="1" applyAlignment="1">
      <alignment horizontal="left"/>
    </xf>
    <xf numFmtId="0" fontId="43" fillId="33" borderId="55" xfId="0" applyFont="1" applyFill="1" applyBorder="1" applyAlignment="1">
      <alignment horizontal="left" vertical="top"/>
    </xf>
    <xf numFmtId="2" fontId="13" fillId="33" borderId="75" xfId="0" applyNumberFormat="1" applyFont="1" applyFill="1" applyBorder="1" applyAlignment="1">
      <alignment horizontal="center"/>
    </xf>
    <xf numFmtId="2" fontId="13" fillId="33" borderId="76" xfId="0" applyNumberFormat="1" applyFont="1" applyFill="1" applyBorder="1" applyAlignment="1">
      <alignment horizontal="center"/>
    </xf>
    <xf numFmtId="2" fontId="29" fillId="33" borderId="82" xfId="0" applyNumberFormat="1" applyFont="1" applyFill="1" applyBorder="1" applyAlignment="1">
      <alignment horizontal="center"/>
    </xf>
    <xf numFmtId="0" fontId="29" fillId="34" borderId="59" xfId="0" applyFont="1" applyFill="1" applyBorder="1" applyAlignment="1">
      <alignment horizontal="left" vertical="top"/>
    </xf>
    <xf numFmtId="0" fontId="29" fillId="34" borderId="10" xfId="0" applyFont="1" applyFill="1" applyBorder="1" applyAlignment="1">
      <alignment horizontal="left" vertical="top"/>
    </xf>
    <xf numFmtId="2" fontId="13" fillId="34" borderId="39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0" fontId="29" fillId="34" borderId="42" xfId="0" applyFont="1" applyFill="1" applyBorder="1" applyAlignment="1">
      <alignment horizontal="left" vertical="top"/>
    </xf>
    <xf numFmtId="0" fontId="29" fillId="34" borderId="25" xfId="0" applyFont="1" applyFill="1" applyBorder="1" applyAlignment="1">
      <alignment horizontal="left" vertical="top"/>
    </xf>
    <xf numFmtId="2" fontId="13" fillId="34" borderId="83" xfId="0" applyNumberFormat="1" applyFont="1" applyFill="1" applyBorder="1" applyAlignment="1">
      <alignment horizontal="center"/>
    </xf>
    <xf numFmtId="0" fontId="29" fillId="34" borderId="0" xfId="0" applyFont="1" applyFill="1" applyAlignment="1" applyProtection="1">
      <alignment/>
      <protection hidden="1"/>
    </xf>
    <xf numFmtId="2" fontId="13" fillId="34" borderId="84" xfId="0" applyNumberFormat="1" applyFont="1" applyFill="1" applyBorder="1" applyAlignment="1">
      <alignment horizontal="center"/>
    </xf>
    <xf numFmtId="2" fontId="13" fillId="34" borderId="85" xfId="0" applyNumberFormat="1" applyFont="1" applyFill="1" applyBorder="1" applyAlignment="1">
      <alignment horizontal="center"/>
    </xf>
    <xf numFmtId="0" fontId="29" fillId="34" borderId="0" xfId="0" applyFont="1" applyFill="1" applyBorder="1" applyAlignment="1">
      <alignment horizontal="left" vertical="top"/>
    </xf>
    <xf numFmtId="0" fontId="29" fillId="34" borderId="0" xfId="0" applyFont="1" applyFill="1" applyBorder="1" applyAlignment="1" applyProtection="1">
      <alignment/>
      <protection hidden="1"/>
    </xf>
    <xf numFmtId="0" fontId="29" fillId="0" borderId="26" xfId="0" applyFont="1" applyFill="1" applyBorder="1" applyAlignment="1">
      <alignment horizontal="center"/>
    </xf>
    <xf numFmtId="0" fontId="22" fillId="0" borderId="47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2" fontId="13" fillId="0" borderId="80" xfId="0" applyNumberFormat="1" applyFont="1" applyFill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0" fontId="22" fillId="34" borderId="47" xfId="0" applyFont="1" applyFill="1" applyBorder="1" applyAlignment="1">
      <alignment horizontal="left"/>
    </xf>
    <xf numFmtId="0" fontId="29" fillId="34" borderId="26" xfId="0" applyFont="1" applyFill="1" applyBorder="1" applyAlignment="1">
      <alignment horizontal="left"/>
    </xf>
    <xf numFmtId="2" fontId="13" fillId="34" borderId="80" xfId="0" applyNumberFormat="1" applyFont="1" applyFill="1" applyBorder="1" applyAlignment="1">
      <alignment horizontal="center"/>
    </xf>
    <xf numFmtId="2" fontId="13" fillId="0" borderId="49" xfId="0" applyNumberFormat="1" applyFont="1" applyBorder="1" applyAlignment="1">
      <alignment horizontal="center"/>
    </xf>
    <xf numFmtId="2" fontId="13" fillId="34" borderId="40" xfId="0" applyNumberFormat="1" applyFont="1" applyFill="1" applyBorder="1" applyAlignment="1">
      <alignment horizontal="center"/>
    </xf>
    <xf numFmtId="2" fontId="13" fillId="0" borderId="58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0" fontId="22" fillId="34" borderId="65" xfId="0" applyFont="1" applyFill="1" applyBorder="1" applyAlignment="1">
      <alignment horizontal="left"/>
    </xf>
    <xf numFmtId="0" fontId="22" fillId="34" borderId="65" xfId="0" applyFont="1" applyFill="1" applyBorder="1" applyAlignment="1">
      <alignment horizontal="right"/>
    </xf>
    <xf numFmtId="0" fontId="29" fillId="34" borderId="28" xfId="0" applyFont="1" applyFill="1" applyBorder="1" applyAlignment="1">
      <alignment horizontal="left"/>
    </xf>
    <xf numFmtId="2" fontId="13" fillId="34" borderId="86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2" fillId="34" borderId="87" xfId="0" applyFont="1" applyFill="1" applyBorder="1" applyAlignment="1">
      <alignment horizontal="left"/>
    </xf>
    <xf numFmtId="0" fontId="22" fillId="34" borderId="88" xfId="0" applyFont="1" applyFill="1" applyBorder="1" applyAlignment="1">
      <alignment horizontal="left"/>
    </xf>
    <xf numFmtId="0" fontId="22" fillId="34" borderId="14" xfId="0" applyFont="1" applyFill="1" applyBorder="1" applyAlignment="1">
      <alignment horizontal="left"/>
    </xf>
    <xf numFmtId="0" fontId="29" fillId="34" borderId="60" xfId="0" applyFont="1" applyFill="1" applyBorder="1" applyAlignment="1">
      <alignment horizontal="left"/>
    </xf>
    <xf numFmtId="2" fontId="13" fillId="34" borderId="87" xfId="0" applyNumberFormat="1" applyFont="1" applyFill="1" applyBorder="1" applyAlignment="1">
      <alignment horizontal="center"/>
    </xf>
    <xf numFmtId="2" fontId="13" fillId="34" borderId="88" xfId="0" applyNumberFormat="1" applyFont="1" applyFill="1" applyBorder="1" applyAlignment="1">
      <alignment horizontal="center"/>
    </xf>
    <xf numFmtId="2" fontId="13" fillId="34" borderId="14" xfId="0" applyNumberFormat="1" applyFont="1" applyFill="1" applyBorder="1" applyAlignment="1">
      <alignment horizontal="center"/>
    </xf>
    <xf numFmtId="0" fontId="22" fillId="34" borderId="40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2" fontId="13" fillId="0" borderId="40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41" xfId="0" applyNumberFormat="1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2" fontId="13" fillId="34" borderId="41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2" fontId="13" fillId="0" borderId="40" xfId="0" applyNumberFormat="1" applyFont="1" applyFill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22" fillId="34" borderId="41" xfId="0" applyFont="1" applyFill="1" applyBorder="1" applyAlignment="1">
      <alignment horizontal="left"/>
    </xf>
    <xf numFmtId="0" fontId="29" fillId="34" borderId="27" xfId="0" applyFont="1" applyFill="1" applyBorder="1" applyAlignment="1">
      <alignment horizontal="left"/>
    </xf>
    <xf numFmtId="2" fontId="13" fillId="34" borderId="40" xfId="0" applyNumberFormat="1" applyFont="1" applyFill="1" applyBorder="1" applyAlignment="1">
      <alignment horizontal="center"/>
    </xf>
    <xf numFmtId="0" fontId="37" fillId="0" borderId="27" xfId="0" applyFont="1" applyBorder="1" applyAlignment="1">
      <alignment horizontal="left"/>
    </xf>
    <xf numFmtId="2" fontId="37" fillId="0" borderId="40" xfId="0" applyNumberFormat="1" applyFont="1" applyFill="1" applyBorder="1" applyAlignment="1">
      <alignment horizontal="center"/>
    </xf>
    <xf numFmtId="2" fontId="37" fillId="0" borderId="23" xfId="0" applyNumberFormat="1" applyFont="1" applyFill="1" applyBorder="1" applyAlignment="1">
      <alignment horizontal="center"/>
    </xf>
    <xf numFmtId="2" fontId="37" fillId="0" borderId="41" xfId="0" applyNumberFormat="1" applyFont="1" applyBorder="1" applyAlignment="1">
      <alignment horizontal="center"/>
    </xf>
    <xf numFmtId="2" fontId="13" fillId="34" borderId="41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 vertical="top"/>
    </xf>
    <xf numFmtId="2" fontId="24" fillId="0" borderId="40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0" fontId="13" fillId="0" borderId="57" xfId="0" applyFont="1" applyBorder="1" applyAlignment="1">
      <alignment horizontal="left" vertical="top"/>
    </xf>
    <xf numFmtId="2" fontId="13" fillId="34" borderId="81" xfId="0" applyNumberFormat="1" applyFont="1" applyFill="1" applyBorder="1" applyAlignment="1">
      <alignment horizontal="center" vertical="top"/>
    </xf>
    <xf numFmtId="2" fontId="13" fillId="34" borderId="76" xfId="0" applyNumberFormat="1" applyFont="1" applyFill="1" applyBorder="1" applyAlignment="1">
      <alignment horizontal="center" vertical="top"/>
    </xf>
    <xf numFmtId="2" fontId="13" fillId="34" borderId="82" xfId="0" applyNumberFormat="1" applyFont="1" applyFill="1" applyBorder="1" applyAlignment="1">
      <alignment horizontal="center" vertical="top"/>
    </xf>
    <xf numFmtId="0" fontId="31" fillId="34" borderId="10" xfId="0" applyFont="1" applyFill="1" applyBorder="1" applyAlignment="1">
      <alignment horizontal="center"/>
    </xf>
    <xf numFmtId="0" fontId="13" fillId="0" borderId="57" xfId="0" applyFont="1" applyBorder="1" applyAlignment="1">
      <alignment horizontal="left"/>
    </xf>
    <xf numFmtId="2" fontId="13" fillId="34" borderId="81" xfId="0" applyNumberFormat="1" applyFont="1" applyFill="1" applyBorder="1" applyAlignment="1">
      <alignment horizontal="center"/>
    </xf>
    <xf numFmtId="2" fontId="13" fillId="34" borderId="76" xfId="0" applyNumberFormat="1" applyFont="1" applyFill="1" applyBorder="1" applyAlignment="1">
      <alignment horizontal="center"/>
    </xf>
    <xf numFmtId="2" fontId="13" fillId="34" borderId="82" xfId="0" applyNumberFormat="1" applyFont="1" applyFill="1" applyBorder="1" applyAlignment="1">
      <alignment horizontal="center"/>
    </xf>
    <xf numFmtId="0" fontId="13" fillId="0" borderId="78" xfId="0" applyFont="1" applyBorder="1" applyAlignment="1">
      <alignment horizontal="left"/>
    </xf>
    <xf numFmtId="2" fontId="13" fillId="0" borderId="79" xfId="0" applyNumberFormat="1" applyFont="1" applyFill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13" fillId="0" borderId="75" xfId="0" applyFont="1" applyBorder="1" applyAlignment="1">
      <alignment horizontal="left"/>
    </xf>
    <xf numFmtId="2" fontId="13" fillId="0" borderId="77" xfId="0" applyNumberFormat="1" applyFont="1" applyFill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9" fillId="0" borderId="37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33" borderId="87" xfId="0" applyFont="1" applyFill="1" applyBorder="1" applyAlignment="1">
      <alignment horizontal="center"/>
    </xf>
    <xf numFmtId="0" fontId="8" fillId="33" borderId="9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13" fillId="0" borderId="26" xfId="0" applyFont="1" applyFill="1" applyBorder="1" applyAlignment="1">
      <alignment horizontal="left" wrapText="1"/>
    </xf>
    <xf numFmtId="0" fontId="13" fillId="34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5" fillId="34" borderId="23" xfId="0" applyNumberFormat="1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 vertical="top"/>
    </xf>
    <xf numFmtId="0" fontId="13" fillId="34" borderId="23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22" fillId="34" borderId="23" xfId="0" applyFont="1" applyFill="1" applyBorder="1" applyAlignment="1">
      <alignment horizontal="left" vertical="top"/>
    </xf>
    <xf numFmtId="0" fontId="26" fillId="0" borderId="32" xfId="0" applyFont="1" applyBorder="1" applyAlignment="1">
      <alignment horizontal="center"/>
    </xf>
    <xf numFmtId="0" fontId="28" fillId="33" borderId="32" xfId="0" applyFont="1" applyFill="1" applyBorder="1" applyAlignment="1">
      <alignment horizontal="left"/>
    </xf>
    <xf numFmtId="0" fontId="13" fillId="34" borderId="46" xfId="0" applyFont="1" applyFill="1" applyBorder="1" applyAlignment="1">
      <alignment horizontal="left"/>
    </xf>
    <xf numFmtId="0" fontId="13" fillId="34" borderId="27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30" fillId="34" borderId="27" xfId="0" applyFont="1" applyFill="1" applyBorder="1" applyAlignment="1">
      <alignment horizontal="left"/>
    </xf>
    <xf numFmtId="0" fontId="30" fillId="34" borderId="27" xfId="0" applyFont="1" applyFill="1" applyBorder="1" applyAlignment="1">
      <alignment horizontal="left"/>
    </xf>
    <xf numFmtId="0" fontId="30" fillId="34" borderId="26" xfId="0" applyFont="1" applyFill="1" applyBorder="1" applyAlignment="1">
      <alignment horizontal="left"/>
    </xf>
    <xf numFmtId="0" fontId="13" fillId="34" borderId="27" xfId="0" applyFont="1" applyFill="1" applyBorder="1" applyAlignment="1">
      <alignment horizontal="left"/>
    </xf>
    <xf numFmtId="0" fontId="26" fillId="34" borderId="21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left"/>
    </xf>
    <xf numFmtId="0" fontId="13" fillId="34" borderId="26" xfId="0" applyFont="1" applyFill="1" applyBorder="1" applyAlignment="1">
      <alignment horizontal="left"/>
    </xf>
    <xf numFmtId="0" fontId="29" fillId="0" borderId="39" xfId="0" applyFont="1" applyBorder="1" applyAlignment="1">
      <alignment vertical="top" wrapText="1"/>
    </xf>
    <xf numFmtId="0" fontId="29" fillId="0" borderId="42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9" fillId="0" borderId="54" xfId="0" applyFont="1" applyBorder="1" applyAlignment="1">
      <alignment vertical="top" wrapText="1"/>
    </xf>
    <xf numFmtId="0" fontId="29" fillId="0" borderId="54" xfId="0" applyFont="1" applyBorder="1" applyAlignment="1">
      <alignment horizontal="center" vertical="top" wrapText="1"/>
    </xf>
    <xf numFmtId="0" fontId="29" fillId="34" borderId="54" xfId="0" applyFont="1" applyFill="1" applyBorder="1" applyAlignment="1">
      <alignment vertical="top" wrapText="1"/>
    </xf>
    <xf numFmtId="0" fontId="35" fillId="0" borderId="31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1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left"/>
    </xf>
    <xf numFmtId="0" fontId="13" fillId="0" borderId="47" xfId="0" applyFont="1" applyFill="1" applyBorder="1" applyAlignment="1">
      <alignment horizontal="left"/>
    </xf>
    <xf numFmtId="0" fontId="13" fillId="34" borderId="25" xfId="0" applyFont="1" applyFill="1" applyBorder="1" applyAlignment="1">
      <alignment horizontal="left"/>
    </xf>
    <xf numFmtId="0" fontId="26" fillId="34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34" borderId="42" xfId="0" applyFont="1" applyFill="1" applyBorder="1" applyAlignment="1">
      <alignment horizontal="left"/>
    </xf>
    <xf numFmtId="0" fontId="26" fillId="0" borderId="55" xfId="0" applyFont="1" applyBorder="1" applyAlignment="1">
      <alignment horizontal="center"/>
    </xf>
    <xf numFmtId="0" fontId="13" fillId="0" borderId="59" xfId="0" applyFont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26" fillId="34" borderId="62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3" fillId="0" borderId="42" xfId="0" applyFont="1" applyBorder="1" applyAlignment="1">
      <alignment horizontal="left" vertical="top"/>
    </xf>
    <xf numFmtId="0" fontId="13" fillId="34" borderId="42" xfId="0" applyFont="1" applyFill="1" applyBorder="1" applyAlignment="1">
      <alignment horizontal="left" vertical="top" wrapText="1"/>
    </xf>
    <xf numFmtId="0" fontId="29" fillId="34" borderId="16" xfId="0" applyNumberFormat="1" applyFont="1" applyFill="1" applyBorder="1" applyAlignment="1">
      <alignment horizontal="left" vertical="top" wrapText="1"/>
    </xf>
    <xf numFmtId="0" fontId="13" fillId="34" borderId="42" xfId="0" applyFont="1" applyFill="1" applyBorder="1" applyAlignment="1">
      <alignment horizontal="left"/>
    </xf>
    <xf numFmtId="0" fontId="13" fillId="34" borderId="42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left"/>
    </xf>
    <xf numFmtId="0" fontId="37" fillId="0" borderId="42" xfId="0" applyFont="1" applyFill="1" applyBorder="1" applyAlignment="1">
      <alignment horizontal="left" vertical="top"/>
    </xf>
    <xf numFmtId="0" fontId="37" fillId="0" borderId="62" xfId="0" applyFont="1" applyFill="1" applyBorder="1" applyAlignment="1">
      <alignment horizontal="left"/>
    </xf>
    <xf numFmtId="0" fontId="30" fillId="0" borderId="63" xfId="0" applyFont="1" applyFill="1" applyBorder="1" applyAlignment="1">
      <alignment horizontal="center"/>
    </xf>
    <xf numFmtId="0" fontId="30" fillId="34" borderId="23" xfId="0" applyFont="1" applyFill="1" applyBorder="1" applyAlignment="1">
      <alignment horizontal="left"/>
    </xf>
    <xf numFmtId="0" fontId="30" fillId="34" borderId="23" xfId="0" applyFont="1" applyFill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55" xfId="0" applyFont="1" applyBorder="1" applyAlignment="1">
      <alignment vertical="top"/>
    </xf>
    <xf numFmtId="0" fontId="26" fillId="0" borderId="31" xfId="0" applyFont="1" applyFill="1" applyBorder="1" applyAlignment="1">
      <alignment horizontal="center"/>
    </xf>
    <xf numFmtId="0" fontId="37" fillId="0" borderId="27" xfId="0" applyFont="1" applyFill="1" applyBorder="1" applyAlignment="1">
      <alignment vertical="top"/>
    </xf>
    <xf numFmtId="0" fontId="37" fillId="33" borderId="57" xfId="0" applyFont="1" applyFill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9" fillId="0" borderId="65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left" vertical="top"/>
    </xf>
    <xf numFmtId="0" fontId="24" fillId="34" borderId="23" xfId="0" applyFont="1" applyFill="1" applyBorder="1" applyAlignment="1">
      <alignment horizontal="center" vertical="top"/>
    </xf>
    <xf numFmtId="0" fontId="20" fillId="34" borderId="58" xfId="0" applyFont="1" applyFill="1" applyBorder="1" applyAlignment="1">
      <alignment horizontal="left"/>
    </xf>
    <xf numFmtId="0" fontId="13" fillId="34" borderId="26" xfId="0" applyFont="1" applyFill="1" applyBorder="1" applyAlignment="1">
      <alignment horizontal="left"/>
    </xf>
    <xf numFmtId="0" fontId="37" fillId="34" borderId="26" xfId="0" applyFont="1" applyFill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4" fillId="0" borderId="23" xfId="0" applyFont="1" applyFill="1" applyBorder="1" applyAlignment="1">
      <alignment horizontal="left"/>
    </xf>
    <xf numFmtId="0" fontId="13" fillId="34" borderId="23" xfId="0" applyFont="1" applyFill="1" applyBorder="1" applyAlignment="1">
      <alignment vertical="top"/>
    </xf>
    <xf numFmtId="0" fontId="13" fillId="0" borderId="23" xfId="0" applyFont="1" applyBorder="1" applyAlignment="1">
      <alignment horizontal="left" vertical="top"/>
    </xf>
    <xf numFmtId="0" fontId="13" fillId="0" borderId="23" xfId="0" applyFont="1" applyBorder="1" applyAlignment="1">
      <alignment horizontal="left"/>
    </xf>
    <xf numFmtId="0" fontId="24" fillId="34" borderId="23" xfId="0" applyFont="1" applyFill="1" applyBorder="1" applyAlignment="1">
      <alignment horizontal="left"/>
    </xf>
    <xf numFmtId="0" fontId="24" fillId="34" borderId="23" xfId="0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74" fontId="20" fillId="34" borderId="63" xfId="58" applyFont="1" applyFill="1" applyBorder="1" applyAlignment="1" applyProtection="1">
      <alignment horizontal="left"/>
      <protection/>
    </xf>
    <xf numFmtId="0" fontId="20" fillId="34" borderId="23" xfId="0" applyFont="1" applyFill="1" applyBorder="1" applyAlignment="1">
      <alignment horizontal="left"/>
    </xf>
    <xf numFmtId="174" fontId="13" fillId="34" borderId="58" xfId="58" applyFont="1" applyFill="1" applyBorder="1" applyAlignment="1" applyProtection="1">
      <alignment horizontal="left" vertical="top"/>
      <protection/>
    </xf>
    <xf numFmtId="174" fontId="13" fillId="34" borderId="26" xfId="58" applyFont="1" applyFill="1" applyBorder="1" applyAlignment="1" applyProtection="1">
      <alignment horizontal="left"/>
      <protection/>
    </xf>
    <xf numFmtId="0" fontId="13" fillId="34" borderId="55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9" fillId="34" borderId="59" xfId="0" applyFont="1" applyFill="1" applyBorder="1" applyAlignment="1">
      <alignment horizontal="left"/>
    </xf>
    <xf numFmtId="0" fontId="29" fillId="34" borderId="42" xfId="0" applyFont="1" applyFill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45" fillId="34" borderId="42" xfId="0" applyFont="1" applyFill="1" applyBorder="1" applyAlignment="1">
      <alignment horizontal="left"/>
    </xf>
    <xf numFmtId="0" fontId="33" fillId="0" borderId="42" xfId="0" applyFont="1" applyFill="1" applyBorder="1" applyAlignment="1">
      <alignment horizontal="left"/>
    </xf>
    <xf numFmtId="0" fontId="33" fillId="0" borderId="63" xfId="0" applyFont="1" applyFill="1" applyBorder="1" applyAlignment="1">
      <alignment horizontal="center"/>
    </xf>
    <xf numFmtId="0" fontId="46" fillId="0" borderId="58" xfId="0" applyFont="1" applyBorder="1" applyAlignment="1">
      <alignment horizontal="left"/>
    </xf>
    <xf numFmtId="0" fontId="29" fillId="34" borderId="81" xfId="0" applyFont="1" applyFill="1" applyBorder="1" applyAlignment="1">
      <alignment horizontal="center" vertical="top"/>
    </xf>
    <xf numFmtId="0" fontId="29" fillId="34" borderId="42" xfId="0" applyFont="1" applyFill="1" applyBorder="1" applyAlignment="1">
      <alignment horizontal="left" vertical="top"/>
    </xf>
    <xf numFmtId="0" fontId="47" fillId="34" borderId="0" xfId="0" applyFont="1" applyFill="1" applyBorder="1" applyAlignment="1">
      <alignment horizontal="center" vertical="top"/>
    </xf>
    <xf numFmtId="0" fontId="22" fillId="34" borderId="47" xfId="0" applyFont="1" applyFill="1" applyBorder="1" applyAlignment="1">
      <alignment horizontal="center"/>
    </xf>
    <xf numFmtId="0" fontId="25" fillId="34" borderId="91" xfId="0" applyNumberFormat="1" applyFont="1" applyFill="1" applyBorder="1" applyAlignment="1">
      <alignment horizontal="left" vertical="top" wrapText="1"/>
    </xf>
    <xf numFmtId="0" fontId="22" fillId="34" borderId="40" xfId="0" applyFont="1" applyFill="1" applyBorder="1" applyAlignment="1">
      <alignment horizontal="center"/>
    </xf>
    <xf numFmtId="0" fontId="37" fillId="0" borderId="26" xfId="0" applyFont="1" applyBorder="1" applyAlignment="1">
      <alignment horizontal="left"/>
    </xf>
    <xf numFmtId="0" fontId="37" fillId="0" borderId="26" xfId="0" applyFont="1" applyBorder="1" applyAlignment="1">
      <alignment horizontal="left" vertical="top"/>
    </xf>
    <xf numFmtId="0" fontId="13" fillId="0" borderId="5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55" xfId="0" applyFont="1" applyBorder="1" applyAlignment="1">
      <alignment horizontal="left" vertical="top"/>
    </xf>
    <xf numFmtId="0" fontId="13" fillId="0" borderId="43" xfId="0" applyFont="1" applyBorder="1" applyAlignment="1">
      <alignment horizontal="left"/>
    </xf>
    <xf numFmtId="0" fontId="9" fillId="0" borderId="87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8"/>
  <sheetViews>
    <sheetView tabSelected="1" zoomScale="70" zoomScaleNormal="70" zoomScalePageLayoutView="0" workbookViewId="0" topLeftCell="A1">
      <selection activeCell="I16" sqref="I16"/>
    </sheetView>
  </sheetViews>
  <sheetFormatPr defaultColWidth="11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5" style="2" customWidth="1"/>
    <col min="9" max="9" width="14.5" style="3" hidden="1" customWidth="1"/>
    <col min="10" max="10" width="11" style="1" hidden="1" customWidth="1"/>
    <col min="11" max="247" width="11" style="1" customWidth="1"/>
  </cols>
  <sheetData>
    <row r="1" spans="1:9" s="6" customFormat="1" ht="24.75" customHeight="1">
      <c r="A1" s="576" t="s">
        <v>0</v>
      </c>
      <c r="B1" s="576"/>
      <c r="C1" s="576"/>
      <c r="D1" s="576"/>
      <c r="E1" s="576"/>
      <c r="F1" s="576"/>
      <c r="G1" s="576"/>
      <c r="H1" s="4"/>
      <c r="I1" s="5"/>
    </row>
    <row r="2" spans="1:7" ht="22.5" customHeight="1">
      <c r="A2" s="577" t="s">
        <v>1</v>
      </c>
      <c r="B2" s="577"/>
      <c r="C2" s="577"/>
      <c r="D2" s="577"/>
      <c r="E2" s="577"/>
      <c r="F2" s="577"/>
      <c r="G2" s="577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578" t="s">
        <v>2</v>
      </c>
      <c r="B4" s="578"/>
      <c r="C4" s="578"/>
      <c r="D4" s="578"/>
      <c r="E4" s="578"/>
      <c r="F4" s="578"/>
      <c r="G4" s="578"/>
    </row>
    <row r="5" spans="1:8" ht="17.25" customHeight="1">
      <c r="A5" s="579" t="s">
        <v>3</v>
      </c>
      <c r="B5" s="579"/>
      <c r="C5" s="579"/>
      <c r="D5" s="579"/>
      <c r="E5" s="579"/>
      <c r="F5" s="579"/>
      <c r="G5" s="579"/>
      <c r="H5" s="579"/>
    </row>
    <row r="6" spans="1:8" ht="17.25" customHeight="1">
      <c r="A6" s="9"/>
      <c r="B6" s="9"/>
      <c r="C6" s="9"/>
      <c r="D6" s="9"/>
      <c r="E6" s="9"/>
      <c r="F6" s="9"/>
      <c r="G6" s="9"/>
      <c r="H6" s="9"/>
    </row>
    <row r="7" spans="1:8" ht="28.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17.25" customHeight="1">
      <c r="A8" s="9"/>
      <c r="B8" s="9"/>
      <c r="C8" s="9"/>
      <c r="D8" s="8"/>
      <c r="E8" s="9"/>
      <c r="F8" s="9"/>
      <c r="G8" s="9"/>
      <c r="H8" s="9"/>
    </row>
    <row r="9" spans="1:9" ht="23.25" customHeight="1">
      <c r="A9" s="9"/>
      <c r="B9" s="9"/>
      <c r="C9" s="9"/>
      <c r="D9" s="8" t="s">
        <v>5</v>
      </c>
      <c r="E9" s="9"/>
      <c r="F9" s="9"/>
      <c r="G9" s="9"/>
      <c r="H9" s="9"/>
      <c r="I9" s="3">
        <v>29</v>
      </c>
    </row>
    <row r="10" spans="1:8" ht="22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1" customFormat="1" ht="17.25" customHeight="1">
      <c r="A13" s="580"/>
      <c r="B13" s="580"/>
      <c r="C13" s="580"/>
      <c r="D13" s="580"/>
      <c r="E13" s="580"/>
      <c r="F13" s="580"/>
      <c r="G13" s="580"/>
      <c r="H13" s="580"/>
      <c r="I13" s="10"/>
    </row>
    <row r="14" spans="1:9" s="18" customFormat="1" ht="16.5" customHeight="1">
      <c r="A14" s="12" t="s">
        <v>8</v>
      </c>
      <c r="B14" s="581" t="s">
        <v>9</v>
      </c>
      <c r="C14" s="581"/>
      <c r="D14" s="581"/>
      <c r="E14" s="13" t="s">
        <v>10</v>
      </c>
      <c r="F14" s="14" t="s">
        <v>11</v>
      </c>
      <c r="G14" s="15" t="s">
        <v>12</v>
      </c>
      <c r="H14" s="16" t="s">
        <v>13</v>
      </c>
      <c r="I14" s="17"/>
    </row>
    <row r="15" spans="1:9" s="18" customFormat="1" ht="27" customHeight="1">
      <c r="A15" s="19" t="s">
        <v>14</v>
      </c>
      <c r="B15" s="582"/>
      <c r="C15" s="582"/>
      <c r="D15" s="582"/>
      <c r="E15" s="20"/>
      <c r="F15" s="21"/>
      <c r="G15" s="22" t="s">
        <v>15</v>
      </c>
      <c r="H15" s="23" t="s">
        <v>16</v>
      </c>
      <c r="I15" s="17"/>
    </row>
    <row r="16" spans="1:9" s="18" customFormat="1" ht="27" customHeight="1">
      <c r="A16" s="24">
        <v>1</v>
      </c>
      <c r="B16" s="583" t="s">
        <v>17</v>
      </c>
      <c r="C16" s="583"/>
      <c r="D16" s="583"/>
      <c r="E16" s="26" t="s">
        <v>18</v>
      </c>
      <c r="F16" s="27"/>
      <c r="G16" s="28"/>
      <c r="H16" s="27"/>
      <c r="I16" s="29">
        <v>29</v>
      </c>
    </row>
    <row r="17" spans="1:9" s="18" customFormat="1" ht="51" customHeight="1">
      <c r="A17" s="24"/>
      <c r="B17" s="584"/>
      <c r="C17" s="584"/>
      <c r="D17" s="584"/>
      <c r="E17" s="584"/>
      <c r="F17" s="584"/>
      <c r="G17" s="584"/>
      <c r="H17" s="584"/>
      <c r="I17" s="29"/>
    </row>
    <row r="18" spans="1:9" s="18" customFormat="1" ht="60" customHeight="1">
      <c r="A18" s="30">
        <f>IF(F18&lt;&gt;"",MAX(A$1:A16)+1,"")</f>
      </c>
      <c r="B18" s="25"/>
      <c r="C18" s="25"/>
      <c r="D18" s="585" t="s">
        <v>19</v>
      </c>
      <c r="E18" s="585"/>
      <c r="F18" s="27"/>
      <c r="G18" s="28"/>
      <c r="H18" s="27"/>
      <c r="I18" s="29"/>
    </row>
    <row r="19" spans="1:9" s="18" customFormat="1" ht="27" customHeight="1">
      <c r="A19" s="30">
        <f>IF(F19&lt;&gt;"",MAX(A$1:A18)+1,"")</f>
        <v>2</v>
      </c>
      <c r="B19" s="586" t="s">
        <v>20</v>
      </c>
      <c r="C19" s="586"/>
      <c r="D19" s="586"/>
      <c r="E19" s="31" t="s">
        <v>21</v>
      </c>
      <c r="F19" s="32">
        <v>95</v>
      </c>
      <c r="G19" s="33">
        <v>90</v>
      </c>
      <c r="H19" s="32">
        <v>87.2</v>
      </c>
      <c r="I19" s="29"/>
    </row>
    <row r="20" spans="1:9" s="18" customFormat="1" ht="27" customHeight="1">
      <c r="A20" s="30">
        <f>IF(F20&lt;&gt;"",MAX(A$1:A19)+1,"")</f>
        <v>3</v>
      </c>
      <c r="B20" s="583" t="s">
        <v>22</v>
      </c>
      <c r="C20" s="583"/>
      <c r="D20" s="583"/>
      <c r="E20" s="26" t="s">
        <v>21</v>
      </c>
      <c r="F20" s="27">
        <v>80</v>
      </c>
      <c r="G20" s="28"/>
      <c r="H20" s="27"/>
      <c r="I20" s="29"/>
    </row>
    <row r="21" spans="1:9" s="18" customFormat="1" ht="27" customHeight="1">
      <c r="A21" s="30"/>
      <c r="B21" s="25" t="s">
        <v>23</v>
      </c>
      <c r="C21" s="25"/>
      <c r="D21" s="25"/>
      <c r="E21" s="26" t="s">
        <v>21</v>
      </c>
      <c r="F21" s="27">
        <v>55</v>
      </c>
      <c r="G21" s="28"/>
      <c r="H21" s="27"/>
      <c r="I21" s="29"/>
    </row>
    <row r="22" spans="1:9" s="18" customFormat="1" ht="41.25" customHeight="1">
      <c r="A22" s="30">
        <f>IF(F22&lt;&gt;"",MAX(A$1:A20)+1,"")</f>
      </c>
      <c r="B22" s="34"/>
      <c r="C22" s="34"/>
      <c r="D22" s="34"/>
      <c r="E22" s="34"/>
      <c r="F22" s="34"/>
      <c r="G22" s="34"/>
      <c r="H22" s="34"/>
      <c r="I22" s="29"/>
    </row>
    <row r="23" spans="1:9" s="18" customFormat="1" ht="45" customHeight="1">
      <c r="A23" s="30">
        <f aca="true" t="shared" si="0" ref="A23:A36">IF(F23&lt;&gt;"",MAX(A$1:A22)+1,"")</f>
        <v>4</v>
      </c>
      <c r="B23" s="583" t="s">
        <v>24</v>
      </c>
      <c r="C23" s="583"/>
      <c r="D23" s="583"/>
      <c r="E23" s="35" t="s">
        <v>18</v>
      </c>
      <c r="F23" s="36">
        <v>18</v>
      </c>
      <c r="G23" s="37"/>
      <c r="H23" s="38"/>
      <c r="I23" s="29"/>
    </row>
    <row r="24" spans="1:9" s="18" customFormat="1" ht="45.75" customHeight="1">
      <c r="A24" s="30">
        <f t="shared" si="0"/>
        <v>5</v>
      </c>
      <c r="B24" s="25" t="s">
        <v>25</v>
      </c>
      <c r="C24" s="25"/>
      <c r="D24" s="25"/>
      <c r="E24" s="35" t="s">
        <v>18</v>
      </c>
      <c r="F24" s="36">
        <v>23</v>
      </c>
      <c r="G24" s="37">
        <v>22</v>
      </c>
      <c r="H24" s="38">
        <v>21.6</v>
      </c>
      <c r="I24" s="29"/>
    </row>
    <row r="25" spans="1:9" s="18" customFormat="1" ht="45.75" customHeight="1">
      <c r="A25" s="30">
        <f t="shared" si="0"/>
        <v>6</v>
      </c>
      <c r="B25" s="25" t="s">
        <v>26</v>
      </c>
      <c r="C25" s="25"/>
      <c r="D25" s="25"/>
      <c r="E25" s="35" t="s">
        <v>18</v>
      </c>
      <c r="F25" s="36">
        <v>42</v>
      </c>
      <c r="G25" s="37"/>
      <c r="H25" s="38"/>
      <c r="I25" s="29"/>
    </row>
    <row r="26" spans="1:9" s="18" customFormat="1" ht="45.75" customHeight="1">
      <c r="A26" s="30">
        <f t="shared" si="0"/>
        <v>7</v>
      </c>
      <c r="B26" s="25" t="s">
        <v>27</v>
      </c>
      <c r="C26" s="25"/>
      <c r="D26" s="25"/>
      <c r="E26" s="35" t="s">
        <v>18</v>
      </c>
      <c r="F26" s="36">
        <v>45</v>
      </c>
      <c r="G26" s="37"/>
      <c r="H26" s="38"/>
      <c r="I26" s="29"/>
    </row>
    <row r="27" spans="1:9" s="18" customFormat="1" ht="45" customHeight="1">
      <c r="A27" s="30">
        <f t="shared" si="0"/>
      </c>
      <c r="B27"/>
      <c r="C27" s="39"/>
      <c r="D27" s="587" t="s">
        <v>28</v>
      </c>
      <c r="E27" s="587"/>
      <c r="F27" s="40"/>
      <c r="G27" s="41"/>
      <c r="H27"/>
      <c r="I27" s="29"/>
    </row>
    <row r="28" spans="1:9" s="18" customFormat="1" ht="45" customHeight="1">
      <c r="A28" s="30">
        <f t="shared" si="0"/>
        <v>8</v>
      </c>
      <c r="B28" s="42" t="s">
        <v>29</v>
      </c>
      <c r="C28" s="42"/>
      <c r="D28" s="42"/>
      <c r="E28" s="35" t="s">
        <v>18</v>
      </c>
      <c r="F28" s="36">
        <v>45</v>
      </c>
      <c r="G28" s="37">
        <v>38.4</v>
      </c>
      <c r="H28" s="38">
        <v>37.3</v>
      </c>
      <c r="I28" s="29"/>
    </row>
    <row r="29" spans="1:9" s="18" customFormat="1" ht="45" customHeight="1">
      <c r="A29" s="30">
        <f t="shared" si="0"/>
        <v>9</v>
      </c>
      <c r="B29" s="42" t="s">
        <v>30</v>
      </c>
      <c r="C29" s="42"/>
      <c r="D29" s="42"/>
      <c r="E29" s="35" t="s">
        <v>18</v>
      </c>
      <c r="F29" s="36">
        <v>40</v>
      </c>
      <c r="G29" s="37">
        <v>36.5</v>
      </c>
      <c r="H29" s="38">
        <v>35.9</v>
      </c>
      <c r="I29" s="29"/>
    </row>
    <row r="30" spans="1:9" s="18" customFormat="1" ht="45" customHeight="1">
      <c r="A30" s="30">
        <f t="shared" si="0"/>
        <v>10</v>
      </c>
      <c r="B30" s="42" t="s">
        <v>31</v>
      </c>
      <c r="C30" s="42"/>
      <c r="D30" s="42"/>
      <c r="E30" s="35" t="s">
        <v>18</v>
      </c>
      <c r="F30" s="36">
        <v>31</v>
      </c>
      <c r="G30" s="37">
        <v>29</v>
      </c>
      <c r="H30" s="38">
        <v>28.2</v>
      </c>
      <c r="I30" s="29"/>
    </row>
    <row r="31" spans="1:9" s="18" customFormat="1" ht="45" customHeight="1">
      <c r="A31" s="30">
        <f t="shared" si="0"/>
        <v>11</v>
      </c>
      <c r="B31" s="42" t="s">
        <v>32</v>
      </c>
      <c r="C31" s="42"/>
      <c r="D31" s="42"/>
      <c r="E31" s="35" t="s">
        <v>18</v>
      </c>
      <c r="F31" s="36">
        <v>55</v>
      </c>
      <c r="G31" s="37">
        <v>51</v>
      </c>
      <c r="H31" s="38">
        <v>49.9</v>
      </c>
      <c r="I31" s="29"/>
    </row>
    <row r="32" spans="1:9" s="18" customFormat="1" ht="45" customHeight="1">
      <c r="A32" s="30">
        <f t="shared" si="0"/>
        <v>12</v>
      </c>
      <c r="B32" s="42" t="s">
        <v>33</v>
      </c>
      <c r="C32" s="42"/>
      <c r="D32" s="42"/>
      <c r="E32" s="35" t="s">
        <v>18</v>
      </c>
      <c r="F32" s="36">
        <v>55</v>
      </c>
      <c r="G32" s="37">
        <v>49</v>
      </c>
      <c r="H32" s="38">
        <v>48.3</v>
      </c>
      <c r="I32" s="29"/>
    </row>
    <row r="33" spans="1:9" s="18" customFormat="1" ht="45" customHeight="1">
      <c r="A33" s="30">
        <f t="shared" si="0"/>
        <v>13</v>
      </c>
      <c r="B33" s="42" t="s">
        <v>34</v>
      </c>
      <c r="C33" s="42"/>
      <c r="D33" s="42"/>
      <c r="E33" s="35" t="s">
        <v>18</v>
      </c>
      <c r="F33" s="36">
        <v>99</v>
      </c>
      <c r="G33" s="37">
        <v>95</v>
      </c>
      <c r="H33" s="38">
        <v>92.8</v>
      </c>
      <c r="I33" s="29"/>
    </row>
    <row r="34" spans="1:9" s="18" customFormat="1" ht="45" customHeight="1">
      <c r="A34" s="30">
        <f t="shared" si="0"/>
        <v>14</v>
      </c>
      <c r="B34" s="42" t="s">
        <v>35</v>
      </c>
      <c r="C34" s="42"/>
      <c r="D34" s="42"/>
      <c r="E34" s="35" t="s">
        <v>18</v>
      </c>
      <c r="F34" s="36">
        <v>99</v>
      </c>
      <c r="G34" s="37">
        <v>95</v>
      </c>
      <c r="H34" s="38">
        <v>92.8</v>
      </c>
      <c r="I34" s="29"/>
    </row>
    <row r="35" spans="1:9" s="18" customFormat="1" ht="45" customHeight="1">
      <c r="A35" s="30">
        <f t="shared" si="0"/>
        <v>15</v>
      </c>
      <c r="B35" s="42" t="s">
        <v>36</v>
      </c>
      <c r="C35" s="42"/>
      <c r="D35" s="42"/>
      <c r="E35" s="35" t="s">
        <v>18</v>
      </c>
      <c r="F35" s="36">
        <v>79</v>
      </c>
      <c r="G35" s="37">
        <v>75</v>
      </c>
      <c r="H35" s="38">
        <v>73.4</v>
      </c>
      <c r="I35" s="29"/>
    </row>
    <row r="36" spans="1:9" s="18" customFormat="1" ht="45" customHeight="1">
      <c r="A36" s="30">
        <f t="shared" si="0"/>
        <v>16</v>
      </c>
      <c r="B36" s="42" t="s">
        <v>37</v>
      </c>
      <c r="C36" s="42"/>
      <c r="D36" s="42"/>
      <c r="E36" s="35" t="s">
        <v>18</v>
      </c>
      <c r="F36" s="36">
        <v>20</v>
      </c>
      <c r="G36" s="37">
        <v>19</v>
      </c>
      <c r="H36" s="38">
        <v>18.2</v>
      </c>
      <c r="I36" s="29"/>
    </row>
    <row r="37" spans="1:9" s="45" customFormat="1" ht="61.5" customHeight="1">
      <c r="A37" s="30">
        <f>IF(F37&lt;&gt;"",MAX(A$1:A35)+1,"")</f>
      </c>
      <c r="B37" s="588" t="s">
        <v>38</v>
      </c>
      <c r="C37" s="588"/>
      <c r="D37" s="588"/>
      <c r="E37" s="43"/>
      <c r="F37" s="43"/>
      <c r="G37" s="43"/>
      <c r="H37" s="43"/>
      <c r="I37" s="44"/>
    </row>
    <row r="38" spans="1:9" s="45" customFormat="1" ht="23.25" customHeight="1">
      <c r="A38" s="30">
        <f>IF(F38&lt;&gt;"",MAX(A$1:A37)+1,"")</f>
      </c>
      <c r="B38" s="46"/>
      <c r="C38" s="46"/>
      <c r="D38" s="46"/>
      <c r="E38" s="46"/>
      <c r="F38" s="46"/>
      <c r="G38" s="46"/>
      <c r="H38" s="46"/>
      <c r="I38" s="44"/>
    </row>
    <row r="39" spans="1:9" s="45" customFormat="1" ht="23.25" customHeight="1" hidden="1">
      <c r="A39" s="47"/>
      <c r="B39" s="48" t="s">
        <v>39</v>
      </c>
      <c r="C39" s="49"/>
      <c r="D39" s="50"/>
      <c r="E39" s="51" t="s">
        <v>40</v>
      </c>
      <c r="F39" s="52"/>
      <c r="G39" s="53"/>
      <c r="H39" s="54"/>
      <c r="I39" s="44"/>
    </row>
    <row r="40" spans="1:9" s="45" customFormat="1" ht="23.25" customHeight="1">
      <c r="A40" s="30">
        <f aca="true" t="shared" si="1" ref="A40:A62">IF(F40&lt;&gt;"",MAX(A$1:A39)+1,"")</f>
        <v>17</v>
      </c>
      <c r="B40" s="55" t="s">
        <v>41</v>
      </c>
      <c r="C40" s="55"/>
      <c r="D40" s="55"/>
      <c r="E40" s="56" t="s">
        <v>40</v>
      </c>
      <c r="F40" s="57">
        <v>88</v>
      </c>
      <c r="G40" s="58">
        <v>85</v>
      </c>
      <c r="H40" s="59">
        <v>83.7</v>
      </c>
      <c r="I40" s="44"/>
    </row>
    <row r="41" spans="1:9" s="45" customFormat="1" ht="23.25" customHeight="1">
      <c r="A41" s="30">
        <f t="shared" si="1"/>
        <v>18</v>
      </c>
      <c r="B41" s="55" t="s">
        <v>42</v>
      </c>
      <c r="C41" s="55"/>
      <c r="D41" s="55"/>
      <c r="E41" s="56" t="s">
        <v>40</v>
      </c>
      <c r="F41" s="37">
        <v>56</v>
      </c>
      <c r="G41" s="60">
        <v>52</v>
      </c>
      <c r="H41" s="60"/>
      <c r="I41" s="44"/>
    </row>
    <row r="42" spans="1:9" s="45" customFormat="1" ht="23.25" customHeight="1">
      <c r="A42" s="30">
        <f t="shared" si="1"/>
        <v>19</v>
      </c>
      <c r="B42" s="55" t="s">
        <v>43</v>
      </c>
      <c r="C42" s="55"/>
      <c r="D42" s="55"/>
      <c r="E42" s="56" t="s">
        <v>40</v>
      </c>
      <c r="F42" s="37">
        <v>75</v>
      </c>
      <c r="G42" s="60">
        <v>72</v>
      </c>
      <c r="H42" s="60">
        <v>71.5</v>
      </c>
      <c r="I42" s="44"/>
    </row>
    <row r="43" spans="1:9" s="45" customFormat="1" ht="23.25" customHeight="1">
      <c r="A43" s="30">
        <f t="shared" si="1"/>
        <v>20</v>
      </c>
      <c r="B43" s="61" t="s">
        <v>44</v>
      </c>
      <c r="C43" s="62"/>
      <c r="D43" s="63"/>
      <c r="E43" s="64" t="s">
        <v>40</v>
      </c>
      <c r="F43" s="37">
        <v>45</v>
      </c>
      <c r="G43" s="60">
        <v>42</v>
      </c>
      <c r="H43" s="60">
        <v>41.9</v>
      </c>
      <c r="I43" s="44"/>
    </row>
    <row r="44" spans="1:9" s="45" customFormat="1" ht="23.25" customHeight="1">
      <c r="A44" s="30">
        <f t="shared" si="1"/>
        <v>21</v>
      </c>
      <c r="B44" s="589" t="s">
        <v>45</v>
      </c>
      <c r="C44" s="589"/>
      <c r="D44" s="589"/>
      <c r="E44" s="64" t="s">
        <v>40</v>
      </c>
      <c r="F44" s="37">
        <v>26</v>
      </c>
      <c r="G44" s="60">
        <v>25.5</v>
      </c>
      <c r="H44" s="60">
        <v>23.9</v>
      </c>
      <c r="I44" s="44"/>
    </row>
    <row r="45" spans="1:9" s="45" customFormat="1" ht="23.25" customHeight="1">
      <c r="A45" s="30">
        <f t="shared" si="1"/>
        <v>22</v>
      </c>
      <c r="B45" s="61" t="s">
        <v>46</v>
      </c>
      <c r="C45" s="61"/>
      <c r="D45" s="61"/>
      <c r="E45" s="64" t="s">
        <v>40</v>
      </c>
      <c r="F45" s="37">
        <v>90</v>
      </c>
      <c r="G45" s="60">
        <v>84</v>
      </c>
      <c r="H45" s="60">
        <v>82.6</v>
      </c>
      <c r="I45" s="44"/>
    </row>
    <row r="46" spans="1:9" s="45" customFormat="1" ht="23.25" customHeight="1">
      <c r="A46" s="30">
        <f t="shared" si="1"/>
        <v>23</v>
      </c>
      <c r="B46" s="65" t="s">
        <v>47</v>
      </c>
      <c r="C46" s="62"/>
      <c r="D46" s="63"/>
      <c r="E46" s="64" t="s">
        <v>40</v>
      </c>
      <c r="F46" s="37">
        <v>70</v>
      </c>
      <c r="G46" s="60">
        <v>66</v>
      </c>
      <c r="H46" s="60">
        <v>63.8</v>
      </c>
      <c r="I46" s="44"/>
    </row>
    <row r="47" spans="1:9" s="45" customFormat="1" ht="23.25" customHeight="1">
      <c r="A47" s="30">
        <f t="shared" si="1"/>
        <v>24</v>
      </c>
      <c r="B47" s="65" t="s">
        <v>48</v>
      </c>
      <c r="C47" s="62"/>
      <c r="D47" s="63"/>
      <c r="E47" s="64" t="s">
        <v>40</v>
      </c>
      <c r="F47" s="37">
        <v>70</v>
      </c>
      <c r="G47" s="60">
        <v>66</v>
      </c>
      <c r="H47" s="60">
        <v>64.3</v>
      </c>
      <c r="I47" s="44"/>
    </row>
    <row r="48" spans="1:9" s="45" customFormat="1" ht="23.25" customHeight="1">
      <c r="A48" s="30">
        <f t="shared" si="1"/>
        <v>25</v>
      </c>
      <c r="B48" s="65" t="s">
        <v>49</v>
      </c>
      <c r="C48" s="66"/>
      <c r="D48" s="67"/>
      <c r="E48" s="68" t="s">
        <v>40</v>
      </c>
      <c r="F48" s="37">
        <v>87</v>
      </c>
      <c r="G48" s="60">
        <v>84</v>
      </c>
      <c r="H48" s="60">
        <v>82.6</v>
      </c>
      <c r="I48" s="44"/>
    </row>
    <row r="49" spans="1:9" s="45" customFormat="1" ht="23.25" customHeight="1">
      <c r="A49" s="30">
        <f t="shared" si="1"/>
        <v>26</v>
      </c>
      <c r="B49" s="69" t="s">
        <v>50</v>
      </c>
      <c r="C49" s="66"/>
      <c r="D49" s="67"/>
      <c r="E49" s="68" t="s">
        <v>40</v>
      </c>
      <c r="F49" s="37">
        <v>87</v>
      </c>
      <c r="G49" s="60">
        <v>85</v>
      </c>
      <c r="H49" s="60">
        <v>83.4</v>
      </c>
      <c r="I49" s="44"/>
    </row>
    <row r="50" spans="1:9" s="45" customFormat="1" ht="23.25" customHeight="1">
      <c r="A50" s="30">
        <f t="shared" si="1"/>
        <v>27</v>
      </c>
      <c r="B50" s="69" t="s">
        <v>51</v>
      </c>
      <c r="C50" s="66"/>
      <c r="D50" s="67"/>
      <c r="E50" s="68" t="s">
        <v>40</v>
      </c>
      <c r="F50" s="37">
        <v>56</v>
      </c>
      <c r="G50" s="60">
        <v>52</v>
      </c>
      <c r="H50" s="60">
        <v>51.3</v>
      </c>
      <c r="I50" s="44"/>
    </row>
    <row r="51" spans="1:9" s="45" customFormat="1" ht="23.25" customHeight="1">
      <c r="A51" s="30">
        <f t="shared" si="1"/>
        <v>28</v>
      </c>
      <c r="B51" s="69" t="s">
        <v>52</v>
      </c>
      <c r="C51" s="66"/>
      <c r="D51" s="67"/>
      <c r="E51" s="68" t="s">
        <v>40</v>
      </c>
      <c r="F51" s="37">
        <v>56</v>
      </c>
      <c r="G51" s="60">
        <v>52</v>
      </c>
      <c r="H51" s="60">
        <v>51.3</v>
      </c>
      <c r="I51" s="44"/>
    </row>
    <row r="52" spans="1:9" s="45" customFormat="1" ht="23.25" customHeight="1">
      <c r="A52" s="30">
        <f t="shared" si="1"/>
        <v>29</v>
      </c>
      <c r="B52" s="69" t="s">
        <v>53</v>
      </c>
      <c r="C52" s="66"/>
      <c r="D52" s="67"/>
      <c r="E52" s="68" t="s">
        <v>40</v>
      </c>
      <c r="F52" s="37">
        <v>72</v>
      </c>
      <c r="G52" s="60">
        <v>68</v>
      </c>
      <c r="H52" s="60">
        <v>66.9</v>
      </c>
      <c r="I52" s="44"/>
    </row>
    <row r="53" spans="1:9" s="45" customFormat="1" ht="23.25" customHeight="1">
      <c r="A53" s="30">
        <f t="shared" si="1"/>
        <v>30</v>
      </c>
      <c r="B53" s="69" t="s">
        <v>54</v>
      </c>
      <c r="C53" s="66"/>
      <c r="D53" s="67"/>
      <c r="E53" s="68" t="s">
        <v>40</v>
      </c>
      <c r="F53" s="37">
        <v>58</v>
      </c>
      <c r="G53" s="60">
        <v>50</v>
      </c>
      <c r="H53" s="60">
        <v>48.1</v>
      </c>
      <c r="I53" s="44"/>
    </row>
    <row r="54" spans="1:9" s="45" customFormat="1" ht="23.25" customHeight="1">
      <c r="A54" s="30">
        <f t="shared" si="1"/>
        <v>31</v>
      </c>
      <c r="B54" s="590" t="s">
        <v>55</v>
      </c>
      <c r="C54" s="590"/>
      <c r="D54" s="590"/>
      <c r="E54" s="70" t="s">
        <v>40</v>
      </c>
      <c r="F54" s="37">
        <v>49</v>
      </c>
      <c r="G54" s="60">
        <v>47</v>
      </c>
      <c r="H54" s="60">
        <v>46.4</v>
      </c>
      <c r="I54" s="44"/>
    </row>
    <row r="55" spans="1:9" s="45" customFormat="1" ht="23.25" customHeight="1">
      <c r="A55" s="30">
        <f t="shared" si="1"/>
        <v>32</v>
      </c>
      <c r="B55" s="590" t="s">
        <v>56</v>
      </c>
      <c r="C55" s="590"/>
      <c r="D55" s="590"/>
      <c r="E55" s="70" t="s">
        <v>40</v>
      </c>
      <c r="F55" s="37">
        <v>49</v>
      </c>
      <c r="G55" s="60">
        <v>47</v>
      </c>
      <c r="H55" s="60">
        <v>46.9</v>
      </c>
      <c r="I55" s="44"/>
    </row>
    <row r="56" spans="1:9" s="45" customFormat="1" ht="23.25" customHeight="1">
      <c r="A56" s="30">
        <f t="shared" si="1"/>
        <v>33</v>
      </c>
      <c r="B56" s="590" t="s">
        <v>57</v>
      </c>
      <c r="C56" s="590"/>
      <c r="D56" s="590"/>
      <c r="E56" s="70" t="s">
        <v>40</v>
      </c>
      <c r="F56" s="37">
        <v>43</v>
      </c>
      <c r="G56" s="60">
        <v>41</v>
      </c>
      <c r="H56" s="60">
        <v>40.4</v>
      </c>
      <c r="I56" s="44"/>
    </row>
    <row r="57" spans="1:9" s="45" customFormat="1" ht="23.25" customHeight="1">
      <c r="A57" s="30">
        <f t="shared" si="1"/>
        <v>34</v>
      </c>
      <c r="B57" s="590" t="s">
        <v>58</v>
      </c>
      <c r="C57" s="590"/>
      <c r="D57" s="590"/>
      <c r="E57" s="70" t="s">
        <v>40</v>
      </c>
      <c r="F57" s="37">
        <v>47</v>
      </c>
      <c r="G57" s="60">
        <v>42</v>
      </c>
      <c r="H57" s="60">
        <v>40.9</v>
      </c>
      <c r="I57" s="44"/>
    </row>
    <row r="58" spans="1:9" s="45" customFormat="1" ht="23.25" customHeight="1">
      <c r="A58" s="30">
        <f t="shared" si="1"/>
        <v>35</v>
      </c>
      <c r="B58" s="65" t="s">
        <v>59</v>
      </c>
      <c r="C58" s="66"/>
      <c r="D58" s="67"/>
      <c r="E58" s="68" t="s">
        <v>40</v>
      </c>
      <c r="F58" s="37">
        <v>89</v>
      </c>
      <c r="G58" s="60">
        <v>84</v>
      </c>
      <c r="H58" s="60">
        <v>81.3</v>
      </c>
      <c r="I58" s="44"/>
    </row>
    <row r="59" spans="1:9" s="45" customFormat="1" ht="23.25" customHeight="1">
      <c r="A59" s="30">
        <f t="shared" si="1"/>
        <v>36</v>
      </c>
      <c r="B59" s="65" t="s">
        <v>60</v>
      </c>
      <c r="C59" s="71"/>
      <c r="D59" s="72"/>
      <c r="E59" s="68" t="s">
        <v>40</v>
      </c>
      <c r="F59" s="37">
        <v>73</v>
      </c>
      <c r="G59" s="73">
        <v>67</v>
      </c>
      <c r="H59" s="60">
        <v>65.9</v>
      </c>
      <c r="I59" s="44"/>
    </row>
    <row r="60" spans="1:9" s="45" customFormat="1" ht="23.25" customHeight="1">
      <c r="A60" s="30">
        <f t="shared" si="1"/>
        <v>37</v>
      </c>
      <c r="B60" s="591" t="s">
        <v>61</v>
      </c>
      <c r="C60" s="591"/>
      <c r="D60" s="591"/>
      <c r="E60" s="74" t="s">
        <v>40</v>
      </c>
      <c r="F60" s="37">
        <v>59</v>
      </c>
      <c r="G60" s="60">
        <v>55</v>
      </c>
      <c r="H60" s="60">
        <v>53.8</v>
      </c>
      <c r="I60" s="44"/>
    </row>
    <row r="61" spans="1:9" s="45" customFormat="1" ht="23.25" customHeight="1">
      <c r="A61" s="30">
        <f t="shared" si="1"/>
        <v>38</v>
      </c>
      <c r="B61" s="591" t="s">
        <v>62</v>
      </c>
      <c r="C61" s="591"/>
      <c r="D61" s="591"/>
      <c r="E61" s="74" t="s">
        <v>40</v>
      </c>
      <c r="F61" s="37">
        <v>55</v>
      </c>
      <c r="G61" s="60">
        <v>52</v>
      </c>
      <c r="H61" s="60">
        <v>49.9</v>
      </c>
      <c r="I61" s="44"/>
    </row>
    <row r="62" spans="1:9" s="79" customFormat="1" ht="23.25" customHeight="1">
      <c r="A62" s="30">
        <f t="shared" si="1"/>
      </c>
      <c r="B62" s="75"/>
      <c r="C62" s="76"/>
      <c r="D62" s="592" t="s">
        <v>63</v>
      </c>
      <c r="E62" s="592"/>
      <c r="F62" s="592"/>
      <c r="G62" s="77"/>
      <c r="H62" s="77"/>
      <c r="I62" s="78"/>
    </row>
    <row r="63" spans="1:9" s="79" customFormat="1" ht="23.25" customHeight="1" hidden="1">
      <c r="A63" s="80"/>
      <c r="B63" s="80"/>
      <c r="C63" s="80"/>
      <c r="D63" s="80"/>
      <c r="E63" s="80"/>
      <c r="F63" s="80"/>
      <c r="G63" s="80"/>
      <c r="H63" s="80"/>
      <c r="I63" s="78"/>
    </row>
    <row r="64" spans="1:9" s="79" customFormat="1" ht="3.75" customHeight="1" hidden="1">
      <c r="A64" s="80"/>
      <c r="B64" s="80"/>
      <c r="C64" s="80"/>
      <c r="D64" s="80"/>
      <c r="E64" s="80"/>
      <c r="F64" s="80"/>
      <c r="G64" s="80"/>
      <c r="H64" s="80"/>
      <c r="I64" s="78"/>
    </row>
    <row r="65" spans="1:9" s="79" customFormat="1" ht="23.25" customHeight="1">
      <c r="A65" s="30">
        <f aca="true" t="shared" si="2" ref="A65:A168">IF(F65&lt;&gt;"",MAX(A$1:A64)+1,"")</f>
      </c>
      <c r="B65" s="80"/>
      <c r="C65" s="80"/>
      <c r="D65" s="80"/>
      <c r="E65" s="80"/>
      <c r="F65" s="80"/>
      <c r="G65" s="80"/>
      <c r="H65" s="80"/>
      <c r="I65" s="78"/>
    </row>
    <row r="66" spans="1:9" s="79" customFormat="1" ht="23.25" customHeight="1">
      <c r="A66" s="30">
        <f t="shared" si="2"/>
        <v>39</v>
      </c>
      <c r="B66" s="593" t="s">
        <v>64</v>
      </c>
      <c r="C66" s="593"/>
      <c r="D66" s="593"/>
      <c r="E66" s="81" t="s">
        <v>65</v>
      </c>
      <c r="F66" s="82">
        <v>116</v>
      </c>
      <c r="G66" s="82">
        <v>109</v>
      </c>
      <c r="H66" s="82">
        <v>105.5</v>
      </c>
      <c r="I66" s="78"/>
    </row>
    <row r="67" spans="1:9" s="79" customFormat="1" ht="23.25" customHeight="1">
      <c r="A67" s="30">
        <f t="shared" si="2"/>
        <v>40</v>
      </c>
      <c r="B67" s="81" t="s">
        <v>66</v>
      </c>
      <c r="C67" s="81"/>
      <c r="D67" s="81"/>
      <c r="E67" s="81" t="s">
        <v>65</v>
      </c>
      <c r="F67" s="82">
        <v>76</v>
      </c>
      <c r="G67" s="82">
        <v>71</v>
      </c>
      <c r="H67" s="82">
        <v>69.2</v>
      </c>
      <c r="I67" s="78"/>
    </row>
    <row r="68" spans="1:9" s="79" customFormat="1" ht="23.25" customHeight="1">
      <c r="A68" s="30">
        <f t="shared" si="2"/>
        <v>41</v>
      </c>
      <c r="B68" s="81" t="s">
        <v>67</v>
      </c>
      <c r="C68" s="81"/>
      <c r="D68" s="81"/>
      <c r="E68" s="81" t="s">
        <v>65</v>
      </c>
      <c r="F68" s="82">
        <v>77</v>
      </c>
      <c r="G68" s="82"/>
      <c r="H68" s="82"/>
      <c r="I68" s="78"/>
    </row>
    <row r="69" spans="1:9" s="79" customFormat="1" ht="23.25" customHeight="1">
      <c r="A69" s="30">
        <f t="shared" si="2"/>
        <v>42</v>
      </c>
      <c r="B69" s="81" t="s">
        <v>68</v>
      </c>
      <c r="C69" s="81"/>
      <c r="D69" s="81"/>
      <c r="E69" s="81" t="s">
        <v>65</v>
      </c>
      <c r="F69" s="83">
        <v>85</v>
      </c>
      <c r="G69" s="83">
        <v>80</v>
      </c>
      <c r="H69" s="83">
        <v>78.6</v>
      </c>
      <c r="I69" s="78"/>
    </row>
    <row r="70" spans="1:9" s="79" customFormat="1" ht="23.25" customHeight="1">
      <c r="A70" s="30">
        <f t="shared" si="2"/>
        <v>43</v>
      </c>
      <c r="B70" s="594" t="s">
        <v>69</v>
      </c>
      <c r="C70" s="594"/>
      <c r="D70" s="594"/>
      <c r="E70" s="84" t="s">
        <v>65</v>
      </c>
      <c r="F70" s="82">
        <v>40</v>
      </c>
      <c r="G70" s="82">
        <v>38</v>
      </c>
      <c r="H70" s="82">
        <v>36.7</v>
      </c>
      <c r="I70" s="78"/>
    </row>
    <row r="71" spans="1:9" s="79" customFormat="1" ht="23.25" customHeight="1">
      <c r="A71" s="30">
        <f t="shared" si="2"/>
        <v>44</v>
      </c>
      <c r="B71" s="594" t="s">
        <v>70</v>
      </c>
      <c r="C71" s="594"/>
      <c r="D71" s="594"/>
      <c r="E71" s="84" t="s">
        <v>65</v>
      </c>
      <c r="F71" s="82">
        <v>40</v>
      </c>
      <c r="G71" s="82">
        <v>38</v>
      </c>
      <c r="H71" s="82">
        <v>36.7</v>
      </c>
      <c r="I71" s="78"/>
    </row>
    <row r="72" spans="1:9" s="79" customFormat="1" ht="23.25" customHeight="1">
      <c r="A72" s="30">
        <f t="shared" si="2"/>
        <v>45</v>
      </c>
      <c r="B72" s="594" t="s">
        <v>71</v>
      </c>
      <c r="C72" s="594"/>
      <c r="D72" s="594"/>
      <c r="E72" s="85" t="s">
        <v>65</v>
      </c>
      <c r="F72" s="82">
        <v>55</v>
      </c>
      <c r="G72" s="82">
        <v>52</v>
      </c>
      <c r="H72" s="82">
        <v>50.2</v>
      </c>
      <c r="I72" s="78"/>
    </row>
    <row r="73" spans="1:9" s="79" customFormat="1" ht="23.25" customHeight="1">
      <c r="A73" s="30">
        <f t="shared" si="2"/>
        <v>46</v>
      </c>
      <c r="B73" s="594" t="s">
        <v>72</v>
      </c>
      <c r="C73" s="594"/>
      <c r="D73" s="594"/>
      <c r="E73" s="85" t="s">
        <v>65</v>
      </c>
      <c r="F73" s="82">
        <v>140</v>
      </c>
      <c r="G73" s="82">
        <v>130</v>
      </c>
      <c r="H73" s="82">
        <v>127.5</v>
      </c>
      <c r="I73" s="78"/>
    </row>
    <row r="74" spans="1:9" s="79" customFormat="1" ht="23.25" customHeight="1">
      <c r="A74" s="30">
        <f t="shared" si="2"/>
        <v>47</v>
      </c>
      <c r="B74" s="594" t="s">
        <v>73</v>
      </c>
      <c r="C74" s="594"/>
      <c r="D74" s="594"/>
      <c r="E74" s="85" t="s">
        <v>65</v>
      </c>
      <c r="F74" s="82">
        <v>103</v>
      </c>
      <c r="G74" s="82">
        <v>96</v>
      </c>
      <c r="H74" s="82">
        <v>94.2</v>
      </c>
      <c r="I74" s="78"/>
    </row>
    <row r="75" spans="1:9" s="79" customFormat="1" ht="23.25" customHeight="1">
      <c r="A75" s="30">
        <f t="shared" si="2"/>
        <v>48</v>
      </c>
      <c r="B75" s="595" t="s">
        <v>74</v>
      </c>
      <c r="C75" s="595"/>
      <c r="D75" s="595"/>
      <c r="E75" s="87" t="s">
        <v>65</v>
      </c>
      <c r="F75" s="82">
        <v>80</v>
      </c>
      <c r="G75" s="82">
        <v>75.6</v>
      </c>
      <c r="H75" s="88">
        <v>73.4</v>
      </c>
      <c r="I75" s="78"/>
    </row>
    <row r="76" spans="1:9" s="79" customFormat="1" ht="23.25" customHeight="1">
      <c r="A76" s="30">
        <f t="shared" si="2"/>
        <v>49</v>
      </c>
      <c r="B76" s="596" t="s">
        <v>75</v>
      </c>
      <c r="C76" s="596"/>
      <c r="D76" s="596"/>
      <c r="E76" s="89" t="s">
        <v>65</v>
      </c>
      <c r="F76" s="82">
        <v>53</v>
      </c>
      <c r="G76" s="82">
        <v>49</v>
      </c>
      <c r="H76" s="88">
        <v>47.9</v>
      </c>
      <c r="I76" s="78"/>
    </row>
    <row r="77" spans="1:9" s="79" customFormat="1" ht="23.25" customHeight="1">
      <c r="A77" s="30">
        <f t="shared" si="2"/>
        <v>50</v>
      </c>
      <c r="B77" s="595" t="s">
        <v>76</v>
      </c>
      <c r="C77" s="595"/>
      <c r="D77" s="595"/>
      <c r="E77" s="87" t="s">
        <v>65</v>
      </c>
      <c r="F77" s="82">
        <v>99</v>
      </c>
      <c r="G77" s="82">
        <v>91</v>
      </c>
      <c r="H77" s="88">
        <v>89.9</v>
      </c>
      <c r="I77" s="78"/>
    </row>
    <row r="78" spans="1:9" s="79" customFormat="1" ht="23.25" customHeight="1">
      <c r="A78" s="30">
        <f t="shared" si="2"/>
        <v>51</v>
      </c>
      <c r="B78" s="86" t="s">
        <v>77</v>
      </c>
      <c r="C78" s="86"/>
      <c r="D78" s="86"/>
      <c r="E78" s="87" t="s">
        <v>65</v>
      </c>
      <c r="F78" s="82">
        <v>79</v>
      </c>
      <c r="G78" s="82">
        <v>74.6</v>
      </c>
      <c r="H78" s="88">
        <v>72.4</v>
      </c>
      <c r="I78" s="78"/>
    </row>
    <row r="79" spans="1:9" s="79" customFormat="1" ht="23.25" customHeight="1">
      <c r="A79" s="30">
        <f t="shared" si="2"/>
        <v>52</v>
      </c>
      <c r="B79" s="86" t="s">
        <v>78</v>
      </c>
      <c r="C79" s="86"/>
      <c r="D79" s="86"/>
      <c r="E79" s="87" t="s">
        <v>65</v>
      </c>
      <c r="F79" s="82">
        <v>131</v>
      </c>
      <c r="G79" s="82">
        <v>123</v>
      </c>
      <c r="H79" s="88">
        <v>119.6</v>
      </c>
      <c r="I79" s="78"/>
    </row>
    <row r="80" spans="1:9" s="79" customFormat="1" ht="23.25" customHeight="1">
      <c r="A80" s="30">
        <f t="shared" si="2"/>
        <v>53</v>
      </c>
      <c r="B80" s="86" t="s">
        <v>79</v>
      </c>
      <c r="C80" s="86"/>
      <c r="D80" s="86"/>
      <c r="E80" s="87" t="s">
        <v>65</v>
      </c>
      <c r="F80" s="82">
        <v>80</v>
      </c>
      <c r="G80" s="82"/>
      <c r="H80" s="88"/>
      <c r="I80" s="78"/>
    </row>
    <row r="81" spans="1:9" s="79" customFormat="1" ht="23.25" customHeight="1">
      <c r="A81" s="30">
        <f t="shared" si="2"/>
        <v>54</v>
      </c>
      <c r="B81" s="597" t="s">
        <v>80</v>
      </c>
      <c r="C81" s="597"/>
      <c r="D81" s="597"/>
      <c r="E81" s="87" t="s">
        <v>65</v>
      </c>
      <c r="F81" s="82">
        <v>34</v>
      </c>
      <c r="G81" s="82">
        <v>33</v>
      </c>
      <c r="H81" s="88">
        <v>31.9</v>
      </c>
      <c r="I81" s="78"/>
    </row>
    <row r="82" spans="1:9" s="79" customFormat="1" ht="23.25" customHeight="1">
      <c r="A82" s="30">
        <f t="shared" si="2"/>
        <v>55</v>
      </c>
      <c r="B82" s="597" t="s">
        <v>81</v>
      </c>
      <c r="C82" s="597"/>
      <c r="D82" s="597"/>
      <c r="E82" s="87" t="s">
        <v>65</v>
      </c>
      <c r="F82" s="82">
        <v>32</v>
      </c>
      <c r="G82" s="82">
        <v>30</v>
      </c>
      <c r="H82" s="88">
        <v>28.95</v>
      </c>
      <c r="I82" s="78"/>
    </row>
    <row r="83" spans="1:9" s="79" customFormat="1" ht="23.25" customHeight="1">
      <c r="A83" s="30">
        <f t="shared" si="2"/>
        <v>56</v>
      </c>
      <c r="B83" s="598" t="s">
        <v>82</v>
      </c>
      <c r="C83" s="598"/>
      <c r="D83" s="598"/>
      <c r="E83" s="89" t="s">
        <v>65</v>
      </c>
      <c r="F83" s="82">
        <v>34</v>
      </c>
      <c r="G83" s="82"/>
      <c r="H83" s="88"/>
      <c r="I83" s="78"/>
    </row>
    <row r="84" spans="1:9" s="79" customFormat="1" ht="23.25" customHeight="1">
      <c r="A84" s="30">
        <f t="shared" si="2"/>
        <v>57</v>
      </c>
      <c r="B84" s="597" t="s">
        <v>83</v>
      </c>
      <c r="C84" s="597"/>
      <c r="D84" s="597"/>
      <c r="E84" s="87" t="s">
        <v>65</v>
      </c>
      <c r="F84" s="82">
        <v>35</v>
      </c>
      <c r="G84" s="82">
        <v>33</v>
      </c>
      <c r="H84" s="88">
        <v>31.9</v>
      </c>
      <c r="I84" s="78"/>
    </row>
    <row r="85" spans="1:9" s="79" customFormat="1" ht="23.25" customHeight="1">
      <c r="A85" s="30">
        <f t="shared" si="2"/>
        <v>58</v>
      </c>
      <c r="B85" s="90" t="s">
        <v>84</v>
      </c>
      <c r="C85" s="90"/>
      <c r="D85" s="90"/>
      <c r="E85" s="87" t="s">
        <v>65</v>
      </c>
      <c r="F85" s="82">
        <v>52</v>
      </c>
      <c r="G85" s="82">
        <v>48</v>
      </c>
      <c r="H85" s="88">
        <v>46.9</v>
      </c>
      <c r="I85" s="78"/>
    </row>
    <row r="86" spans="1:9" s="79" customFormat="1" ht="23.25" customHeight="1">
      <c r="A86" s="30">
        <f t="shared" si="2"/>
        <v>59</v>
      </c>
      <c r="B86" s="91" t="s">
        <v>85</v>
      </c>
      <c r="C86" s="91"/>
      <c r="D86" s="91"/>
      <c r="E86" s="89" t="s">
        <v>65</v>
      </c>
      <c r="F86" s="92">
        <v>48</v>
      </c>
      <c r="G86" s="92">
        <v>45</v>
      </c>
      <c r="H86" s="92">
        <v>43.8</v>
      </c>
      <c r="I86" s="78"/>
    </row>
    <row r="87" spans="1:9" s="79" customFormat="1" ht="23.25" customHeight="1">
      <c r="A87" s="30">
        <f t="shared" si="2"/>
        <v>60</v>
      </c>
      <c r="B87" s="91" t="s">
        <v>86</v>
      </c>
      <c r="C87" s="91"/>
      <c r="D87" s="91"/>
      <c r="E87" s="89" t="s">
        <v>65</v>
      </c>
      <c r="F87" s="93">
        <v>44</v>
      </c>
      <c r="G87" s="93"/>
      <c r="H87" s="93"/>
      <c r="I87" s="78"/>
    </row>
    <row r="88" spans="1:9" s="79" customFormat="1" ht="23.25" customHeight="1">
      <c r="A88" s="30">
        <f t="shared" si="2"/>
        <v>61</v>
      </c>
      <c r="B88" s="599" t="s">
        <v>87</v>
      </c>
      <c r="C88" s="599"/>
      <c r="D88" s="599"/>
      <c r="E88" s="87" t="s">
        <v>65</v>
      </c>
      <c r="F88" s="82">
        <v>49</v>
      </c>
      <c r="G88" s="82">
        <v>46</v>
      </c>
      <c r="H88" s="88">
        <v>44.9</v>
      </c>
      <c r="I88" s="78"/>
    </row>
    <row r="89" spans="1:9" s="79" customFormat="1" ht="23.25" customHeight="1">
      <c r="A89" s="30">
        <f t="shared" si="2"/>
        <v>62</v>
      </c>
      <c r="B89" s="599" t="s">
        <v>88</v>
      </c>
      <c r="C89" s="599"/>
      <c r="D89" s="599"/>
      <c r="E89" s="87" t="s">
        <v>65</v>
      </c>
      <c r="F89" s="82">
        <v>49</v>
      </c>
      <c r="G89" s="82">
        <v>46</v>
      </c>
      <c r="H89" s="88">
        <v>44.9</v>
      </c>
      <c r="I89" s="78"/>
    </row>
    <row r="90" spans="1:9" s="79" customFormat="1" ht="23.25" customHeight="1">
      <c r="A90" s="30">
        <f t="shared" si="2"/>
        <v>63</v>
      </c>
      <c r="B90" s="599" t="s">
        <v>89</v>
      </c>
      <c r="C90" s="599"/>
      <c r="D90" s="599"/>
      <c r="E90" s="87" t="s">
        <v>65</v>
      </c>
      <c r="F90" s="82">
        <v>49</v>
      </c>
      <c r="G90" s="82">
        <v>46</v>
      </c>
      <c r="H90" s="88">
        <v>44.9</v>
      </c>
      <c r="I90" s="78"/>
    </row>
    <row r="91" spans="1:9" s="79" customFormat="1" ht="23.25" customHeight="1">
      <c r="A91" s="30">
        <f t="shared" si="2"/>
        <v>64</v>
      </c>
      <c r="B91" s="599" t="s">
        <v>90</v>
      </c>
      <c r="C91" s="599"/>
      <c r="D91" s="599"/>
      <c r="E91" s="87" t="s">
        <v>65</v>
      </c>
      <c r="F91" s="82">
        <v>49</v>
      </c>
      <c r="G91" s="82">
        <v>46</v>
      </c>
      <c r="H91" s="88">
        <v>44.9</v>
      </c>
      <c r="I91" s="78"/>
    </row>
    <row r="92" spans="1:9" s="79" customFormat="1" ht="23.25" customHeight="1">
      <c r="A92" s="30">
        <f t="shared" si="2"/>
        <v>65</v>
      </c>
      <c r="B92" s="599" t="s">
        <v>91</v>
      </c>
      <c r="C92" s="599"/>
      <c r="D92" s="599"/>
      <c r="E92" s="87" t="s">
        <v>65</v>
      </c>
      <c r="F92" s="83">
        <v>48</v>
      </c>
      <c r="G92" s="83"/>
      <c r="H92" s="94"/>
      <c r="I92" s="78"/>
    </row>
    <row r="93" spans="1:9" s="79" customFormat="1" ht="23.25" customHeight="1">
      <c r="A93" s="30">
        <f t="shared" si="2"/>
        <v>66</v>
      </c>
      <c r="B93" s="599" t="s">
        <v>92</v>
      </c>
      <c r="C93" s="599"/>
      <c r="D93" s="599"/>
      <c r="E93" s="87" t="s">
        <v>65</v>
      </c>
      <c r="F93" s="83">
        <v>48</v>
      </c>
      <c r="G93" s="83">
        <v>44</v>
      </c>
      <c r="H93" s="94">
        <v>43.4</v>
      </c>
      <c r="I93" s="78"/>
    </row>
    <row r="94" spans="1:9" s="79" customFormat="1" ht="23.25" customHeight="1">
      <c r="A94" s="30">
        <f t="shared" si="2"/>
        <v>67</v>
      </c>
      <c r="B94" s="599" t="s">
        <v>93</v>
      </c>
      <c r="C94" s="599"/>
      <c r="D94" s="599"/>
      <c r="E94" s="87" t="s">
        <v>65</v>
      </c>
      <c r="F94" s="82">
        <v>34</v>
      </c>
      <c r="G94" s="82">
        <v>30</v>
      </c>
      <c r="H94" s="88">
        <v>29.1</v>
      </c>
      <c r="I94" s="78"/>
    </row>
    <row r="95" spans="1:9" s="79" customFormat="1" ht="23.25" customHeight="1">
      <c r="A95" s="30">
        <f t="shared" si="2"/>
        <v>68</v>
      </c>
      <c r="B95" s="593" t="s">
        <v>94</v>
      </c>
      <c r="C95" s="593"/>
      <c r="D95" s="593"/>
      <c r="E95" s="87" t="s">
        <v>65</v>
      </c>
      <c r="F95" s="82">
        <v>37</v>
      </c>
      <c r="G95" s="88">
        <v>35</v>
      </c>
      <c r="H95" s="88">
        <v>33.9</v>
      </c>
      <c r="I95" s="78"/>
    </row>
    <row r="96" spans="1:9" s="79" customFormat="1" ht="23.25" customHeight="1">
      <c r="A96" s="30">
        <f t="shared" si="2"/>
        <v>69</v>
      </c>
      <c r="B96" s="81" t="s">
        <v>95</v>
      </c>
      <c r="C96" s="81"/>
      <c r="D96" s="81"/>
      <c r="E96" s="87" t="s">
        <v>65</v>
      </c>
      <c r="F96" s="82">
        <v>39</v>
      </c>
      <c r="G96" s="88">
        <v>37</v>
      </c>
      <c r="H96" s="88">
        <v>35.4</v>
      </c>
      <c r="I96" s="78"/>
    </row>
    <row r="97" spans="1:9" s="79" customFormat="1" ht="23.25" customHeight="1">
      <c r="A97" s="30">
        <f t="shared" si="2"/>
        <v>70</v>
      </c>
      <c r="B97" s="81" t="s">
        <v>96</v>
      </c>
      <c r="C97" s="81"/>
      <c r="D97" s="81"/>
      <c r="E97" s="87" t="s">
        <v>65</v>
      </c>
      <c r="F97" s="82">
        <v>40</v>
      </c>
      <c r="G97" s="88">
        <v>39</v>
      </c>
      <c r="H97" s="88">
        <v>36.9</v>
      </c>
      <c r="I97" s="78"/>
    </row>
    <row r="98" spans="1:9" s="79" customFormat="1" ht="23.25" customHeight="1">
      <c r="A98" s="30">
        <f t="shared" si="2"/>
        <v>71</v>
      </c>
      <c r="B98" s="81" t="s">
        <v>97</v>
      </c>
      <c r="C98" s="81"/>
      <c r="D98" s="81"/>
      <c r="E98" s="87" t="s">
        <v>65</v>
      </c>
      <c r="F98" s="82">
        <v>67</v>
      </c>
      <c r="G98" s="88">
        <v>62</v>
      </c>
      <c r="H98" s="88">
        <v>60.9</v>
      </c>
      <c r="I98" s="78"/>
    </row>
    <row r="99" spans="1:9" s="79" customFormat="1" ht="23.25" customHeight="1">
      <c r="A99" s="30">
        <f t="shared" si="2"/>
        <v>72</v>
      </c>
      <c r="B99" s="81" t="s">
        <v>98</v>
      </c>
      <c r="C99" s="81"/>
      <c r="D99" s="81"/>
      <c r="E99" s="87" t="s">
        <v>65</v>
      </c>
      <c r="F99" s="82">
        <v>62</v>
      </c>
      <c r="G99" s="82">
        <v>58</v>
      </c>
      <c r="H99" s="88">
        <v>56.3</v>
      </c>
      <c r="I99" s="78"/>
    </row>
    <row r="100" spans="1:9" s="79" customFormat="1" ht="23.25" customHeight="1">
      <c r="A100" s="30">
        <f t="shared" si="2"/>
        <v>73</v>
      </c>
      <c r="B100" s="599" t="s">
        <v>99</v>
      </c>
      <c r="C100" s="599"/>
      <c r="D100" s="599"/>
      <c r="E100" s="87" t="s">
        <v>65</v>
      </c>
      <c r="F100" s="82">
        <v>62</v>
      </c>
      <c r="G100" s="82">
        <v>58</v>
      </c>
      <c r="H100" s="88">
        <v>56.3</v>
      </c>
      <c r="I100" s="78"/>
    </row>
    <row r="101" spans="1:9" s="79" customFormat="1" ht="23.25" customHeight="1">
      <c r="A101" s="30">
        <f t="shared" si="2"/>
        <v>74</v>
      </c>
      <c r="B101" s="600" t="s">
        <v>100</v>
      </c>
      <c r="C101" s="600"/>
      <c r="D101" s="600"/>
      <c r="E101" s="95" t="s">
        <v>65</v>
      </c>
      <c r="F101" s="96">
        <v>63</v>
      </c>
      <c r="G101" s="96">
        <v>59</v>
      </c>
      <c r="H101" s="97">
        <v>57.6</v>
      </c>
      <c r="I101" s="78"/>
    </row>
    <row r="102" spans="1:9" s="79" customFormat="1" ht="23.25" customHeight="1">
      <c r="A102" s="30">
        <f t="shared" si="2"/>
        <v>75</v>
      </c>
      <c r="B102" s="599" t="s">
        <v>101</v>
      </c>
      <c r="C102" s="599"/>
      <c r="D102" s="599"/>
      <c r="E102" s="87" t="s">
        <v>65</v>
      </c>
      <c r="F102" s="82">
        <v>54</v>
      </c>
      <c r="G102" s="82">
        <v>50</v>
      </c>
      <c r="H102" s="88">
        <v>49.3</v>
      </c>
      <c r="I102" s="78"/>
    </row>
    <row r="103" spans="1:9" s="45" customFormat="1" ht="30" customHeight="1">
      <c r="A103" s="30">
        <f t="shared" si="2"/>
      </c>
      <c r="B103" s="601"/>
      <c r="C103" s="601"/>
      <c r="D103" s="601"/>
      <c r="E103" s="601"/>
      <c r="F103" s="601"/>
      <c r="G103" s="601"/>
      <c r="H103" s="601"/>
      <c r="I103" s="44"/>
    </row>
    <row r="104" spans="1:9" s="99" customFormat="1" ht="22.5" customHeight="1">
      <c r="A104" s="30">
        <f t="shared" si="2"/>
      </c>
      <c r="B104" s="602" t="s">
        <v>102</v>
      </c>
      <c r="C104" s="602"/>
      <c r="D104" s="602"/>
      <c r="E104" s="602"/>
      <c r="F104" s="602"/>
      <c r="G104" s="602"/>
      <c r="H104" s="602"/>
      <c r="I104" s="98"/>
    </row>
    <row r="105" spans="1:9" s="99" customFormat="1" ht="33" customHeight="1">
      <c r="A105" s="30">
        <f t="shared" si="2"/>
        <v>76</v>
      </c>
      <c r="B105" s="603" t="s">
        <v>103</v>
      </c>
      <c r="C105" s="603"/>
      <c r="D105" s="603"/>
      <c r="E105" s="100" t="s">
        <v>18</v>
      </c>
      <c r="F105" s="101">
        <v>30</v>
      </c>
      <c r="G105" s="101">
        <v>28.5</v>
      </c>
      <c r="H105" s="101">
        <v>27.4</v>
      </c>
      <c r="I105" s="98"/>
    </row>
    <row r="106" spans="1:9" s="99" customFormat="1" ht="31.5" customHeight="1">
      <c r="A106" s="30">
        <f t="shared" si="2"/>
        <v>77</v>
      </c>
      <c r="B106" s="603" t="s">
        <v>104</v>
      </c>
      <c r="C106" s="603"/>
      <c r="D106" s="603"/>
      <c r="E106" s="100" t="s">
        <v>18</v>
      </c>
      <c r="F106" s="101">
        <v>32</v>
      </c>
      <c r="G106" s="101">
        <v>29.5</v>
      </c>
      <c r="H106" s="101">
        <v>28.5</v>
      </c>
      <c r="I106" s="98"/>
    </row>
    <row r="107" spans="1:9" s="99" customFormat="1" ht="31.5" customHeight="1">
      <c r="A107" s="30">
        <f t="shared" si="2"/>
        <v>78</v>
      </c>
      <c r="B107" s="100" t="s">
        <v>105</v>
      </c>
      <c r="C107" s="102"/>
      <c r="D107" s="102"/>
      <c r="E107" s="100" t="s">
        <v>18</v>
      </c>
      <c r="F107" s="101">
        <v>56</v>
      </c>
      <c r="G107" s="101" t="s">
        <v>106</v>
      </c>
      <c r="H107" s="101">
        <v>51.3</v>
      </c>
      <c r="I107" s="98"/>
    </row>
    <row r="108" spans="1:9" s="99" customFormat="1" ht="34.5" customHeight="1">
      <c r="A108" s="30">
        <f t="shared" si="2"/>
        <v>79</v>
      </c>
      <c r="B108" s="604" t="s">
        <v>107</v>
      </c>
      <c r="C108" s="604"/>
      <c r="D108" s="604"/>
      <c r="E108" s="103" t="s">
        <v>108</v>
      </c>
      <c r="F108" s="104">
        <v>75</v>
      </c>
      <c r="G108" s="105">
        <f>ROUND(H108*1.03,1)</f>
        <v>63.8</v>
      </c>
      <c r="H108" s="60">
        <v>61.9</v>
      </c>
      <c r="I108" s="98"/>
    </row>
    <row r="109" spans="1:9" s="99" customFormat="1" ht="34.5" customHeight="1">
      <c r="A109" s="30">
        <f t="shared" si="2"/>
        <v>80</v>
      </c>
      <c r="B109" s="605" t="s">
        <v>109</v>
      </c>
      <c r="C109" s="605"/>
      <c r="D109" s="605"/>
      <c r="E109" s="103" t="s">
        <v>108</v>
      </c>
      <c r="F109" s="107">
        <v>39</v>
      </c>
      <c r="G109" s="73">
        <v>33.9</v>
      </c>
      <c r="H109" s="108">
        <v>32.95</v>
      </c>
      <c r="I109" s="98"/>
    </row>
    <row r="110" spans="1:9" s="99" customFormat="1" ht="34.5" customHeight="1">
      <c r="A110" s="30">
        <f t="shared" si="2"/>
        <v>81</v>
      </c>
      <c r="B110" s="606" t="s">
        <v>110</v>
      </c>
      <c r="C110" s="606"/>
      <c r="D110" s="606"/>
      <c r="E110" s="110" t="s">
        <v>108</v>
      </c>
      <c r="F110" s="111">
        <v>29</v>
      </c>
      <c r="G110" s="112">
        <f>ROUND(H110*1.03,1)</f>
        <v>25.6</v>
      </c>
      <c r="H110" s="58">
        <v>24.9</v>
      </c>
      <c r="I110" s="98"/>
    </row>
    <row r="111" spans="1:9" s="99" customFormat="1" ht="34.5" customHeight="1">
      <c r="A111" s="30">
        <f t="shared" si="2"/>
        <v>82</v>
      </c>
      <c r="B111" s="109" t="s">
        <v>111</v>
      </c>
      <c r="C111" s="109"/>
      <c r="D111" s="109"/>
      <c r="E111" s="110" t="s">
        <v>112</v>
      </c>
      <c r="F111" s="111">
        <v>70</v>
      </c>
      <c r="G111" s="112"/>
      <c r="H111" s="58"/>
      <c r="I111" s="98"/>
    </row>
    <row r="112" spans="1:9" s="99" customFormat="1" ht="34.5" customHeight="1">
      <c r="A112" s="30">
        <f t="shared" si="2"/>
        <v>83</v>
      </c>
      <c r="B112" s="607" t="s">
        <v>113</v>
      </c>
      <c r="C112" s="607"/>
      <c r="D112" s="607"/>
      <c r="E112" s="113" t="s">
        <v>114</v>
      </c>
      <c r="F112" s="104">
        <v>65</v>
      </c>
      <c r="G112" s="105">
        <v>63</v>
      </c>
      <c r="H112" s="60">
        <v>61.8</v>
      </c>
      <c r="I112" s="98"/>
    </row>
    <row r="113" spans="1:9" s="99" customFormat="1" ht="34.5" customHeight="1">
      <c r="A113" s="30">
        <f t="shared" si="2"/>
        <v>84</v>
      </c>
      <c r="B113" s="608" t="s">
        <v>115</v>
      </c>
      <c r="C113" s="608"/>
      <c r="D113" s="608"/>
      <c r="E113" s="115" t="s">
        <v>114</v>
      </c>
      <c r="F113" s="104">
        <v>189</v>
      </c>
      <c r="G113" s="105">
        <v>168</v>
      </c>
      <c r="H113" s="60">
        <v>168.9</v>
      </c>
      <c r="I113" s="98"/>
    </row>
    <row r="114" spans="1:9" s="99" customFormat="1" ht="34.5" customHeight="1">
      <c r="A114" s="30">
        <f t="shared" si="2"/>
        <v>85</v>
      </c>
      <c r="B114" s="608" t="s">
        <v>116</v>
      </c>
      <c r="C114" s="608"/>
      <c r="D114" s="608"/>
      <c r="E114" s="115" t="s">
        <v>117</v>
      </c>
      <c r="F114" s="116">
        <v>149</v>
      </c>
      <c r="G114" s="117">
        <v>143</v>
      </c>
      <c r="H114" s="118">
        <v>140.9</v>
      </c>
      <c r="I114" s="98"/>
    </row>
    <row r="115" spans="1:9" s="99" customFormat="1" ht="34.5" customHeight="1">
      <c r="A115" s="30">
        <f t="shared" si="2"/>
        <v>86</v>
      </c>
      <c r="B115" s="608" t="s">
        <v>118</v>
      </c>
      <c r="C115" s="608"/>
      <c r="D115" s="608"/>
      <c r="E115" s="115" t="s">
        <v>114</v>
      </c>
      <c r="F115" s="107">
        <v>75</v>
      </c>
      <c r="G115" s="73">
        <v>73</v>
      </c>
      <c r="H115" s="108">
        <v>71.3</v>
      </c>
      <c r="I115" s="98"/>
    </row>
    <row r="116" spans="1:9" s="99" customFormat="1" ht="34.5" customHeight="1">
      <c r="A116" s="30">
        <f t="shared" si="2"/>
        <v>87</v>
      </c>
      <c r="B116" s="608" t="s">
        <v>119</v>
      </c>
      <c r="C116" s="608"/>
      <c r="D116" s="608"/>
      <c r="E116" s="115" t="s">
        <v>114</v>
      </c>
      <c r="F116" s="107">
        <v>48</v>
      </c>
      <c r="G116" s="73">
        <v>44</v>
      </c>
      <c r="H116" s="108">
        <v>43.4</v>
      </c>
      <c r="I116" s="98"/>
    </row>
    <row r="117" spans="1:9" s="99" customFormat="1" ht="34.5" customHeight="1">
      <c r="A117" s="30">
        <f t="shared" si="2"/>
        <v>88</v>
      </c>
      <c r="B117" s="609" t="s">
        <v>120</v>
      </c>
      <c r="C117" s="609"/>
      <c r="D117" s="609"/>
      <c r="E117" s="115" t="s">
        <v>114</v>
      </c>
      <c r="F117" s="107">
        <v>69</v>
      </c>
      <c r="G117" s="73">
        <v>67</v>
      </c>
      <c r="H117" s="108">
        <v>65.4</v>
      </c>
      <c r="I117" s="98"/>
    </row>
    <row r="118" spans="1:9" s="99" customFormat="1" ht="34.5" customHeight="1">
      <c r="A118" s="30">
        <f t="shared" si="2"/>
        <v>89</v>
      </c>
      <c r="B118" s="119" t="s">
        <v>121</v>
      </c>
      <c r="C118" s="119"/>
      <c r="D118" s="119"/>
      <c r="E118" s="120" t="s">
        <v>122</v>
      </c>
      <c r="F118" s="121">
        <v>32</v>
      </c>
      <c r="G118" s="122">
        <v>29.5</v>
      </c>
      <c r="H118" s="123">
        <v>28.6</v>
      </c>
      <c r="I118" s="98"/>
    </row>
    <row r="119" spans="1:9" s="99" customFormat="1" ht="33.75" customHeight="1">
      <c r="A119" s="30">
        <f t="shared" si="2"/>
        <v>90</v>
      </c>
      <c r="B119" s="608" t="s">
        <v>123</v>
      </c>
      <c r="C119" s="608"/>
      <c r="D119" s="608"/>
      <c r="E119" s="124" t="s">
        <v>122</v>
      </c>
      <c r="F119" s="104">
        <v>36</v>
      </c>
      <c r="G119" s="105">
        <v>34.5</v>
      </c>
      <c r="H119" s="60">
        <v>33.9</v>
      </c>
      <c r="I119" s="98"/>
    </row>
    <row r="120" spans="1:9" s="99" customFormat="1" ht="33.75" customHeight="1">
      <c r="A120" s="30">
        <f t="shared" si="2"/>
        <v>91</v>
      </c>
      <c r="B120" s="125" t="s">
        <v>124</v>
      </c>
      <c r="C120" s="126"/>
      <c r="D120" s="127"/>
      <c r="E120" s="124" t="s">
        <v>122</v>
      </c>
      <c r="F120" s="111">
        <v>44</v>
      </c>
      <c r="G120" s="112">
        <v>42</v>
      </c>
      <c r="H120" s="58">
        <v>41.3</v>
      </c>
      <c r="I120" s="98"/>
    </row>
    <row r="121" spans="1:9" s="129" customFormat="1" ht="30.75" customHeight="1">
      <c r="A121" s="30">
        <f t="shared" si="2"/>
        <v>92</v>
      </c>
      <c r="B121" s="608" t="s">
        <v>125</v>
      </c>
      <c r="C121" s="608"/>
      <c r="D121" s="608"/>
      <c r="E121" s="115" t="s">
        <v>122</v>
      </c>
      <c r="F121" s="111">
        <v>43</v>
      </c>
      <c r="G121" s="112">
        <v>41</v>
      </c>
      <c r="H121" s="60">
        <v>39.9</v>
      </c>
      <c r="I121" s="128"/>
    </row>
    <row r="122" spans="1:9" s="129" customFormat="1" ht="33" customHeight="1">
      <c r="A122" s="30">
        <f t="shared" si="2"/>
        <v>93</v>
      </c>
      <c r="B122" s="608" t="s">
        <v>126</v>
      </c>
      <c r="C122" s="608"/>
      <c r="D122" s="608"/>
      <c r="E122" s="115" t="s">
        <v>122</v>
      </c>
      <c r="F122" s="111">
        <v>38</v>
      </c>
      <c r="G122" s="112">
        <f>ROUND(H122*1.03,1)</f>
        <v>35.9</v>
      </c>
      <c r="H122" s="60">
        <v>34.9</v>
      </c>
      <c r="I122" s="128"/>
    </row>
    <row r="123" spans="1:9" s="129" customFormat="1" ht="33" customHeight="1">
      <c r="A123" s="30">
        <f t="shared" si="2"/>
        <v>94</v>
      </c>
      <c r="B123" s="608" t="s">
        <v>127</v>
      </c>
      <c r="C123" s="608"/>
      <c r="D123" s="608"/>
      <c r="E123" s="115" t="s">
        <v>122</v>
      </c>
      <c r="F123" s="111">
        <v>38</v>
      </c>
      <c r="G123" s="112">
        <f>ROUND(H123*1.03,1)</f>
        <v>35.9</v>
      </c>
      <c r="H123" s="60">
        <v>34.9</v>
      </c>
      <c r="I123" s="128"/>
    </row>
    <row r="124" spans="1:9" s="129" customFormat="1" ht="33" customHeight="1">
      <c r="A124" s="30">
        <f t="shared" si="2"/>
        <v>95</v>
      </c>
      <c r="B124" s="114" t="s">
        <v>128</v>
      </c>
      <c r="C124" s="114"/>
      <c r="D124" s="114"/>
      <c r="E124" s="115" t="s">
        <v>18</v>
      </c>
      <c r="F124" s="111">
        <v>70</v>
      </c>
      <c r="G124" s="112"/>
      <c r="H124" s="60"/>
      <c r="I124" s="128"/>
    </row>
    <row r="125" spans="1:9" s="129" customFormat="1" ht="33" customHeight="1">
      <c r="A125" s="30">
        <f t="shared" si="2"/>
        <v>96</v>
      </c>
      <c r="B125" s="114" t="s">
        <v>111</v>
      </c>
      <c r="C125" s="114"/>
      <c r="D125" s="114"/>
      <c r="E125" s="130" t="s">
        <v>112</v>
      </c>
      <c r="F125" s="111">
        <v>67</v>
      </c>
      <c r="G125" s="112">
        <v>63</v>
      </c>
      <c r="H125" s="60">
        <v>60.9</v>
      </c>
      <c r="I125" s="128"/>
    </row>
    <row r="126" spans="1:9" s="129" customFormat="1" ht="23.25">
      <c r="A126" s="30">
        <f t="shared" si="2"/>
        <v>97</v>
      </c>
      <c r="B126" s="610" t="s">
        <v>129</v>
      </c>
      <c r="C126" s="610"/>
      <c r="D126" s="610"/>
      <c r="E126" s="130" t="s">
        <v>21</v>
      </c>
      <c r="F126" s="111">
        <v>63</v>
      </c>
      <c r="G126" s="112">
        <v>60</v>
      </c>
      <c r="H126" s="60">
        <v>57.9</v>
      </c>
      <c r="I126" s="128"/>
    </row>
    <row r="127" spans="1:9" s="129" customFormat="1" ht="23.25">
      <c r="A127" s="30">
        <f t="shared" si="2"/>
        <v>98</v>
      </c>
      <c r="B127" s="131" t="s">
        <v>130</v>
      </c>
      <c r="C127" s="74"/>
      <c r="D127" s="42"/>
      <c r="E127" s="130" t="s">
        <v>21</v>
      </c>
      <c r="F127" s="111">
        <v>70</v>
      </c>
      <c r="G127" s="112"/>
      <c r="H127" s="58"/>
      <c r="I127" s="128"/>
    </row>
    <row r="128" spans="1:9" s="134" customFormat="1" ht="24" customHeight="1">
      <c r="A128" s="30">
        <f t="shared" si="2"/>
        <v>99</v>
      </c>
      <c r="B128" s="605" t="s">
        <v>131</v>
      </c>
      <c r="C128" s="605"/>
      <c r="D128" s="605"/>
      <c r="E128" s="132" t="s">
        <v>21</v>
      </c>
      <c r="F128" s="111">
        <v>69</v>
      </c>
      <c r="G128" s="112"/>
      <c r="H128" s="58"/>
      <c r="I128" s="133"/>
    </row>
    <row r="129" spans="1:9" s="141" customFormat="1" ht="22.5" customHeight="1">
      <c r="A129" s="30">
        <f t="shared" si="2"/>
        <v>100</v>
      </c>
      <c r="B129" s="135" t="s">
        <v>132</v>
      </c>
      <c r="C129" s="135"/>
      <c r="D129" s="135"/>
      <c r="E129" s="136" t="s">
        <v>21</v>
      </c>
      <c r="F129" s="137">
        <v>43</v>
      </c>
      <c r="G129" s="138"/>
      <c r="H129" s="139"/>
      <c r="I129" s="140"/>
    </row>
    <row r="130" spans="1:9" s="141" customFormat="1" ht="22.5" customHeight="1">
      <c r="A130" s="30">
        <f t="shared" si="2"/>
        <v>101</v>
      </c>
      <c r="B130" s="135" t="s">
        <v>133</v>
      </c>
      <c r="C130" s="135"/>
      <c r="D130" s="135"/>
      <c r="E130" s="136" t="s">
        <v>21</v>
      </c>
      <c r="F130" s="137">
        <v>60</v>
      </c>
      <c r="G130" s="138"/>
      <c r="H130" s="139"/>
      <c r="I130" s="140"/>
    </row>
    <row r="131" spans="1:9" s="141" customFormat="1" ht="22.5" customHeight="1">
      <c r="A131" s="30">
        <f t="shared" si="2"/>
        <v>102</v>
      </c>
      <c r="B131" s="135" t="s">
        <v>134</v>
      </c>
      <c r="C131" s="135"/>
      <c r="D131" s="135"/>
      <c r="E131" s="136" t="s">
        <v>21</v>
      </c>
      <c r="F131" s="137">
        <v>80</v>
      </c>
      <c r="G131" s="138"/>
      <c r="H131" s="139"/>
      <c r="I131" s="140"/>
    </row>
    <row r="132" spans="1:9" s="141" customFormat="1" ht="42.75" customHeight="1">
      <c r="A132" s="30">
        <f t="shared" si="2"/>
      </c>
      <c r="B132" s="611" t="s">
        <v>135</v>
      </c>
      <c r="C132" s="611"/>
      <c r="D132" s="611"/>
      <c r="E132" s="142"/>
      <c r="F132" s="142"/>
      <c r="G132" s="142"/>
      <c r="H132" s="142"/>
      <c r="I132" s="140"/>
    </row>
    <row r="133" spans="1:9" s="99" customFormat="1" ht="42" customHeight="1">
      <c r="A133" s="30">
        <f t="shared" si="2"/>
        <v>103</v>
      </c>
      <c r="B133" s="143" t="s">
        <v>136</v>
      </c>
      <c r="C133" s="143"/>
      <c r="D133" s="143"/>
      <c r="E133" s="144" t="s">
        <v>137</v>
      </c>
      <c r="F133" s="145">
        <v>75</v>
      </c>
      <c r="G133" s="146"/>
      <c r="H133" s="147"/>
      <c r="I133" s="98"/>
    </row>
    <row r="134" spans="1:9" s="99" customFormat="1" ht="42" customHeight="1">
      <c r="A134" s="148">
        <f t="shared" si="2"/>
        <v>104</v>
      </c>
      <c r="B134" s="143" t="s">
        <v>138</v>
      </c>
      <c r="C134" s="143"/>
      <c r="D134" s="143"/>
      <c r="E134" s="144" t="s">
        <v>40</v>
      </c>
      <c r="F134" s="149">
        <v>290</v>
      </c>
      <c r="G134" s="150">
        <v>277</v>
      </c>
      <c r="H134" s="151">
        <v>269</v>
      </c>
      <c r="I134" s="98"/>
    </row>
    <row r="135" spans="1:9" s="99" customFormat="1" ht="27" customHeight="1">
      <c r="A135" s="30">
        <f t="shared" si="2"/>
        <v>105</v>
      </c>
      <c r="B135" s="612" t="s">
        <v>139</v>
      </c>
      <c r="C135" s="612"/>
      <c r="D135" s="612"/>
      <c r="E135" s="153" t="s">
        <v>18</v>
      </c>
      <c r="F135" s="154">
        <v>43</v>
      </c>
      <c r="G135" s="112">
        <v>40</v>
      </c>
      <c r="H135" s="59">
        <v>38.7</v>
      </c>
      <c r="I135" s="98"/>
    </row>
    <row r="136" spans="1:9" s="99" customFormat="1" ht="27" customHeight="1">
      <c r="A136" s="30">
        <f t="shared" si="2"/>
        <v>106</v>
      </c>
      <c r="B136" s="612" t="s">
        <v>140</v>
      </c>
      <c r="C136" s="612"/>
      <c r="D136" s="612"/>
      <c r="E136" s="153" t="s">
        <v>18</v>
      </c>
      <c r="F136" s="154">
        <v>43</v>
      </c>
      <c r="G136" s="112">
        <v>40</v>
      </c>
      <c r="H136" s="59">
        <v>38.7</v>
      </c>
      <c r="I136" s="98"/>
    </row>
    <row r="137" spans="1:9" s="99" customFormat="1" ht="27" customHeight="1">
      <c r="A137" s="30">
        <f t="shared" si="2"/>
        <v>107</v>
      </c>
      <c r="B137" s="612" t="s">
        <v>141</v>
      </c>
      <c r="C137" s="612"/>
      <c r="D137" s="612"/>
      <c r="E137" s="153" t="s">
        <v>18</v>
      </c>
      <c r="F137" s="154">
        <v>43</v>
      </c>
      <c r="G137" s="112">
        <v>40</v>
      </c>
      <c r="H137" s="59">
        <v>38.7</v>
      </c>
      <c r="I137" s="98"/>
    </row>
    <row r="138" spans="1:9" s="99" customFormat="1" ht="27" customHeight="1">
      <c r="A138" s="30">
        <f t="shared" si="2"/>
        <v>108</v>
      </c>
      <c r="B138" s="612" t="s">
        <v>142</v>
      </c>
      <c r="C138" s="612"/>
      <c r="D138" s="612"/>
      <c r="E138" s="153" t="s">
        <v>18</v>
      </c>
      <c r="F138" s="154">
        <v>68</v>
      </c>
      <c r="G138" s="112"/>
      <c r="H138" s="59"/>
      <c r="I138" s="98"/>
    </row>
    <row r="139" spans="1:9" s="99" customFormat="1" ht="27" customHeight="1">
      <c r="A139" s="30">
        <f t="shared" si="2"/>
        <v>109</v>
      </c>
      <c r="B139" s="612" t="s">
        <v>143</v>
      </c>
      <c r="C139" s="612"/>
      <c r="D139" s="612"/>
      <c r="E139" s="153" t="s">
        <v>18</v>
      </c>
      <c r="F139" s="154">
        <v>43</v>
      </c>
      <c r="G139" s="112">
        <v>40</v>
      </c>
      <c r="H139" s="59">
        <v>38.7</v>
      </c>
      <c r="I139" s="98"/>
    </row>
    <row r="140" spans="1:9" s="99" customFormat="1" ht="27" customHeight="1">
      <c r="A140" s="30">
        <f t="shared" si="2"/>
        <v>110</v>
      </c>
      <c r="B140" s="152" t="s">
        <v>144</v>
      </c>
      <c r="C140" s="152"/>
      <c r="D140" s="152"/>
      <c r="E140" s="153" t="s">
        <v>18</v>
      </c>
      <c r="F140" s="154">
        <v>197</v>
      </c>
      <c r="G140" s="112">
        <v>185</v>
      </c>
      <c r="H140" s="59">
        <v>179.9</v>
      </c>
      <c r="I140" s="98"/>
    </row>
    <row r="141" spans="1:9" s="99" customFormat="1" ht="27" customHeight="1">
      <c r="A141" s="30">
        <f t="shared" si="2"/>
        <v>111</v>
      </c>
      <c r="B141" s="152" t="s">
        <v>145</v>
      </c>
      <c r="C141" s="152"/>
      <c r="D141" s="152"/>
      <c r="E141" s="153" t="s">
        <v>18</v>
      </c>
      <c r="F141" s="154">
        <v>197</v>
      </c>
      <c r="G141" s="112">
        <v>185</v>
      </c>
      <c r="H141" s="59">
        <v>179.9</v>
      </c>
      <c r="I141" s="98"/>
    </row>
    <row r="142" spans="1:9" s="99" customFormat="1" ht="27" customHeight="1">
      <c r="A142" s="30">
        <f t="shared" si="2"/>
        <v>112</v>
      </c>
      <c r="B142" s="155" t="s">
        <v>146</v>
      </c>
      <c r="C142" s="155"/>
      <c r="D142" s="155"/>
      <c r="E142" s="156" t="s">
        <v>18</v>
      </c>
      <c r="F142" s="157">
        <v>84</v>
      </c>
      <c r="G142" s="105">
        <v>78</v>
      </c>
      <c r="H142" s="60">
        <v>76.2</v>
      </c>
      <c r="I142" s="98"/>
    </row>
    <row r="143" spans="1:9" s="99" customFormat="1" ht="27" customHeight="1">
      <c r="A143" s="30">
        <f t="shared" si="2"/>
        <v>113</v>
      </c>
      <c r="B143" s="155" t="s">
        <v>147</v>
      </c>
      <c r="C143" s="155"/>
      <c r="D143" s="155"/>
      <c r="E143" s="156" t="s">
        <v>18</v>
      </c>
      <c r="F143" s="157">
        <v>93</v>
      </c>
      <c r="G143" s="105"/>
      <c r="H143" s="60"/>
      <c r="I143" s="98"/>
    </row>
    <row r="144" spans="1:9" s="99" customFormat="1" ht="27" customHeight="1">
      <c r="A144" s="30">
        <f t="shared" si="2"/>
        <v>114</v>
      </c>
      <c r="B144" s="158" t="s">
        <v>148</v>
      </c>
      <c r="C144" s="159"/>
      <c r="D144" s="160"/>
      <c r="E144" s="153" t="s">
        <v>149</v>
      </c>
      <c r="F144" s="154">
        <v>130</v>
      </c>
      <c r="G144" s="112">
        <v>125</v>
      </c>
      <c r="H144" s="59">
        <v>119.2</v>
      </c>
      <c r="I144" s="98"/>
    </row>
    <row r="145" spans="1:9" s="99" customFormat="1" ht="27" customHeight="1">
      <c r="A145" s="30">
        <f t="shared" si="2"/>
        <v>115</v>
      </c>
      <c r="B145" s="158" t="s">
        <v>150</v>
      </c>
      <c r="C145" s="159"/>
      <c r="D145" s="160"/>
      <c r="E145" s="156" t="s">
        <v>18</v>
      </c>
      <c r="F145" s="154">
        <v>173</v>
      </c>
      <c r="G145" s="112"/>
      <c r="H145" s="59"/>
      <c r="I145" s="98"/>
    </row>
    <row r="146" spans="1:9" s="99" customFormat="1" ht="27" customHeight="1">
      <c r="A146" s="30">
        <f t="shared" si="2"/>
        <v>116</v>
      </c>
      <c r="B146" s="158" t="s">
        <v>151</v>
      </c>
      <c r="C146" s="159"/>
      <c r="D146" s="160"/>
      <c r="E146" s="153" t="s">
        <v>152</v>
      </c>
      <c r="F146" s="154">
        <v>125</v>
      </c>
      <c r="G146" s="112">
        <v>108</v>
      </c>
      <c r="H146" s="59" t="s">
        <v>153</v>
      </c>
      <c r="I146" s="98"/>
    </row>
    <row r="147" spans="1:9" s="99" customFormat="1" ht="27" customHeight="1">
      <c r="A147" s="30">
        <f t="shared" si="2"/>
        <v>117</v>
      </c>
      <c r="B147" s="161" t="s">
        <v>154</v>
      </c>
      <c r="C147" s="162"/>
      <c r="D147" s="163"/>
      <c r="E147" s="153" t="s">
        <v>18</v>
      </c>
      <c r="F147" s="164">
        <v>105</v>
      </c>
      <c r="G147" s="57"/>
      <c r="H147" s="165"/>
      <c r="I147" s="98"/>
    </row>
    <row r="148" spans="1:9" s="99" customFormat="1" ht="27" customHeight="1">
      <c r="A148" s="30">
        <f t="shared" si="2"/>
        <v>118</v>
      </c>
      <c r="B148" s="166" t="s">
        <v>155</v>
      </c>
      <c r="C148" s="167"/>
      <c r="D148" s="168"/>
      <c r="E148" s="156" t="s">
        <v>18</v>
      </c>
      <c r="F148" s="36">
        <v>159</v>
      </c>
      <c r="G148" s="37">
        <v>149</v>
      </c>
      <c r="H148" s="38">
        <v>144.8</v>
      </c>
      <c r="I148" s="98"/>
    </row>
    <row r="149" spans="1:9" s="99" customFormat="1" ht="27" customHeight="1">
      <c r="A149" s="30">
        <f t="shared" si="2"/>
        <v>119</v>
      </c>
      <c r="B149" s="166" t="s">
        <v>156</v>
      </c>
      <c r="C149" s="167"/>
      <c r="D149" s="168"/>
      <c r="E149" s="156" t="s">
        <v>18</v>
      </c>
      <c r="F149" s="36">
        <v>57</v>
      </c>
      <c r="G149" s="37">
        <v>54</v>
      </c>
      <c r="H149" s="38">
        <v>52.6</v>
      </c>
      <c r="I149" s="98"/>
    </row>
    <row r="150" spans="1:9" s="99" customFormat="1" ht="27" customHeight="1">
      <c r="A150" s="30">
        <f t="shared" si="2"/>
        <v>120</v>
      </c>
      <c r="B150" s="166" t="s">
        <v>157</v>
      </c>
      <c r="C150" s="167"/>
      <c r="D150" s="168"/>
      <c r="E150" s="156" t="s">
        <v>18</v>
      </c>
      <c r="F150" s="36">
        <v>65</v>
      </c>
      <c r="G150" s="37">
        <v>61</v>
      </c>
      <c r="H150" s="38">
        <v>59.4</v>
      </c>
      <c r="I150" s="98"/>
    </row>
    <row r="151" spans="1:9" s="99" customFormat="1" ht="27" customHeight="1">
      <c r="A151" s="30">
        <f t="shared" si="2"/>
        <v>121</v>
      </c>
      <c r="B151" s="166" t="s">
        <v>158</v>
      </c>
      <c r="C151" s="167"/>
      <c r="D151" s="168"/>
      <c r="E151" s="156" t="s">
        <v>18</v>
      </c>
      <c r="F151" s="36">
        <v>50</v>
      </c>
      <c r="G151" s="37">
        <v>48</v>
      </c>
      <c r="H151" s="38">
        <v>46.8</v>
      </c>
      <c r="I151" s="98"/>
    </row>
    <row r="152" spans="1:9" s="99" customFormat="1" ht="27" customHeight="1">
      <c r="A152" s="30">
        <f t="shared" si="2"/>
        <v>122</v>
      </c>
      <c r="B152" s="74" t="s">
        <v>159</v>
      </c>
      <c r="C152" s="167"/>
      <c r="D152" s="168"/>
      <c r="E152" s="156" t="s">
        <v>160</v>
      </c>
      <c r="F152" s="36">
        <v>44</v>
      </c>
      <c r="G152" s="37">
        <v>42</v>
      </c>
      <c r="H152" s="38">
        <v>40.9</v>
      </c>
      <c r="I152" s="98"/>
    </row>
    <row r="153" spans="1:9" s="99" customFormat="1" ht="27" customHeight="1">
      <c r="A153" s="30">
        <f t="shared" si="2"/>
        <v>123</v>
      </c>
      <c r="B153" s="74" t="s">
        <v>161</v>
      </c>
      <c r="C153" s="167"/>
      <c r="D153" s="168"/>
      <c r="E153" s="156" t="s">
        <v>162</v>
      </c>
      <c r="F153" s="36">
        <v>22</v>
      </c>
      <c r="G153" s="37">
        <v>21</v>
      </c>
      <c r="H153" s="38">
        <v>19.9</v>
      </c>
      <c r="I153" s="98"/>
    </row>
    <row r="154" spans="1:9" s="99" customFormat="1" ht="27" customHeight="1">
      <c r="A154" s="30">
        <f t="shared" si="2"/>
        <v>124</v>
      </c>
      <c r="B154" s="74" t="s">
        <v>163</v>
      </c>
      <c r="C154" s="167"/>
      <c r="D154" s="168"/>
      <c r="E154" s="156"/>
      <c r="F154" s="36">
        <v>23</v>
      </c>
      <c r="G154" s="37">
        <v>21</v>
      </c>
      <c r="H154" s="38">
        <v>20.5</v>
      </c>
      <c r="I154" s="98"/>
    </row>
    <row r="155" spans="1:9" s="99" customFormat="1" ht="27" customHeight="1">
      <c r="A155" s="30">
        <f t="shared" si="2"/>
        <v>125</v>
      </c>
      <c r="B155" s="169" t="s">
        <v>164</v>
      </c>
      <c r="C155" s="167"/>
      <c r="D155" s="168"/>
      <c r="E155" s="156" t="s">
        <v>18</v>
      </c>
      <c r="F155" s="36">
        <v>58</v>
      </c>
      <c r="G155" s="37"/>
      <c r="H155" s="38"/>
      <c r="I155" s="98"/>
    </row>
    <row r="156" spans="1:9" s="99" customFormat="1" ht="27" customHeight="1">
      <c r="A156" s="30">
        <f t="shared" si="2"/>
        <v>126</v>
      </c>
      <c r="B156" s="169" t="s">
        <v>165</v>
      </c>
      <c r="C156" s="167"/>
      <c r="D156" s="168"/>
      <c r="E156" s="156" t="s">
        <v>65</v>
      </c>
      <c r="F156" s="36">
        <v>44</v>
      </c>
      <c r="G156" s="37">
        <v>36</v>
      </c>
      <c r="H156" s="38">
        <v>34.25</v>
      </c>
      <c r="I156" s="98"/>
    </row>
    <row r="157" spans="1:9" s="99" customFormat="1" ht="27" customHeight="1">
      <c r="A157" s="30">
        <f t="shared" si="2"/>
        <v>127</v>
      </c>
      <c r="B157" s="169" t="s">
        <v>166</v>
      </c>
      <c r="C157" s="167"/>
      <c r="D157" s="168"/>
      <c r="E157" s="156" t="s">
        <v>18</v>
      </c>
      <c r="F157" s="36">
        <v>51</v>
      </c>
      <c r="G157" s="37">
        <v>48</v>
      </c>
      <c r="H157" s="38">
        <v>46.7</v>
      </c>
      <c r="I157" s="98"/>
    </row>
    <row r="158" spans="1:9" s="99" customFormat="1" ht="27" customHeight="1">
      <c r="A158" s="30">
        <f t="shared" si="2"/>
        <v>128</v>
      </c>
      <c r="B158" s="169" t="s">
        <v>167</v>
      </c>
      <c r="C158" s="167"/>
      <c r="D158" s="168"/>
      <c r="E158" s="156" t="s">
        <v>18</v>
      </c>
      <c r="F158" s="36">
        <v>62</v>
      </c>
      <c r="G158" s="37">
        <v>58</v>
      </c>
      <c r="H158" s="38">
        <v>56.3</v>
      </c>
      <c r="I158" s="98"/>
    </row>
    <row r="159" spans="1:9" s="129" customFormat="1" ht="27.75" customHeight="1">
      <c r="A159" s="30">
        <f t="shared" si="2"/>
        <v>129</v>
      </c>
      <c r="B159" s="590" t="s">
        <v>168</v>
      </c>
      <c r="C159" s="590"/>
      <c r="D159" s="590"/>
      <c r="E159" s="170" t="s">
        <v>40</v>
      </c>
      <c r="F159" s="36">
        <v>69</v>
      </c>
      <c r="G159" s="37">
        <v>68</v>
      </c>
      <c r="H159" s="38">
        <v>67.6</v>
      </c>
      <c r="I159" s="128"/>
    </row>
    <row r="160" spans="1:9" s="129" customFormat="1" ht="27.75" customHeight="1">
      <c r="A160" s="30">
        <f t="shared" si="2"/>
        <v>130</v>
      </c>
      <c r="B160" s="590" t="s">
        <v>169</v>
      </c>
      <c r="C160" s="590"/>
      <c r="D160" s="590"/>
      <c r="E160" s="170" t="s">
        <v>40</v>
      </c>
      <c r="F160" s="164">
        <v>49</v>
      </c>
      <c r="G160" s="57">
        <v>44</v>
      </c>
      <c r="H160" s="165">
        <v>42.8</v>
      </c>
      <c r="I160" s="128"/>
    </row>
    <row r="161" spans="1:9" s="129" customFormat="1" ht="27.75" customHeight="1">
      <c r="A161" s="30">
        <f t="shared" si="2"/>
        <v>131</v>
      </c>
      <c r="B161" s="70" t="s">
        <v>170</v>
      </c>
      <c r="C161" s="70"/>
      <c r="D161" s="171"/>
      <c r="E161" s="170" t="s">
        <v>18</v>
      </c>
      <c r="F161" s="164">
        <v>16</v>
      </c>
      <c r="G161" s="57">
        <v>15.5</v>
      </c>
      <c r="H161" s="165">
        <v>12.9</v>
      </c>
      <c r="I161" s="128"/>
    </row>
    <row r="162" spans="1:9" s="129" customFormat="1" ht="27.75" customHeight="1">
      <c r="A162" s="30">
        <f t="shared" si="2"/>
        <v>132</v>
      </c>
      <c r="B162" s="613" t="s">
        <v>171</v>
      </c>
      <c r="C162" s="613"/>
      <c r="D162" s="613"/>
      <c r="E162" s="173" t="s">
        <v>18</v>
      </c>
      <c r="F162" s="36">
        <v>60</v>
      </c>
      <c r="G162" s="37">
        <v>58</v>
      </c>
      <c r="H162" s="38">
        <v>56.9</v>
      </c>
      <c r="I162" s="128"/>
    </row>
    <row r="163" spans="1:9" s="129" customFormat="1" ht="27.75" customHeight="1">
      <c r="A163" s="30">
        <f t="shared" si="2"/>
        <v>133</v>
      </c>
      <c r="B163" s="172" t="s">
        <v>172</v>
      </c>
      <c r="C163" s="172"/>
      <c r="D163" s="172"/>
      <c r="E163" s="173" t="s">
        <v>18</v>
      </c>
      <c r="F163" s="36">
        <v>65</v>
      </c>
      <c r="G163" s="37">
        <v>60</v>
      </c>
      <c r="H163" s="38">
        <v>58.8</v>
      </c>
      <c r="I163" s="128"/>
    </row>
    <row r="164" spans="1:9" s="129" customFormat="1" ht="27.75" customHeight="1">
      <c r="A164" s="30">
        <f t="shared" si="2"/>
        <v>134</v>
      </c>
      <c r="B164" s="172" t="s">
        <v>173</v>
      </c>
      <c r="C164" s="172"/>
      <c r="D164" s="172"/>
      <c r="E164" s="173"/>
      <c r="F164" s="36">
        <v>54</v>
      </c>
      <c r="G164" s="37">
        <v>52</v>
      </c>
      <c r="H164" s="38">
        <v>49.9</v>
      </c>
      <c r="I164" s="128"/>
    </row>
    <row r="165" spans="1:9" s="129" customFormat="1" ht="27.75" customHeight="1">
      <c r="A165" s="30">
        <f t="shared" si="2"/>
        <v>135</v>
      </c>
      <c r="B165" s="172" t="s">
        <v>174</v>
      </c>
      <c r="C165" s="172"/>
      <c r="D165" s="172"/>
      <c r="E165" s="173" t="s">
        <v>18</v>
      </c>
      <c r="F165" s="36">
        <v>53</v>
      </c>
      <c r="G165" s="37">
        <v>50</v>
      </c>
      <c r="H165" s="38">
        <v>48.3</v>
      </c>
      <c r="I165" s="128"/>
    </row>
    <row r="166" spans="1:9" s="129" customFormat="1" ht="27.75" customHeight="1">
      <c r="A166" s="30">
        <f t="shared" si="2"/>
        <v>136</v>
      </c>
      <c r="B166" s="172" t="s">
        <v>175</v>
      </c>
      <c r="C166" s="172"/>
      <c r="D166" s="172"/>
      <c r="E166" s="173"/>
      <c r="F166" s="36">
        <v>73</v>
      </c>
      <c r="G166" s="37">
        <v>68</v>
      </c>
      <c r="H166" s="38">
        <v>67.8</v>
      </c>
      <c r="I166" s="128"/>
    </row>
    <row r="167" spans="1:9" s="129" customFormat="1" ht="27.75" customHeight="1">
      <c r="A167" s="30">
        <f t="shared" si="2"/>
        <v>137</v>
      </c>
      <c r="B167" s="613" t="s">
        <v>176</v>
      </c>
      <c r="C167" s="613"/>
      <c r="D167" s="613"/>
      <c r="E167" s="173" t="s">
        <v>18</v>
      </c>
      <c r="F167" s="36">
        <v>73</v>
      </c>
      <c r="G167" s="37">
        <v>75</v>
      </c>
      <c r="H167" s="38">
        <v>73</v>
      </c>
      <c r="I167" s="128"/>
    </row>
    <row r="168" spans="1:9" s="129" customFormat="1" ht="27.75" customHeight="1">
      <c r="A168" s="30">
        <f t="shared" si="2"/>
        <v>138</v>
      </c>
      <c r="B168" s="172" t="s">
        <v>177</v>
      </c>
      <c r="C168" s="172"/>
      <c r="D168" s="172"/>
      <c r="E168" s="173" t="s">
        <v>65</v>
      </c>
      <c r="F168" s="36">
        <v>30</v>
      </c>
      <c r="G168" s="37"/>
      <c r="H168" s="38"/>
      <c r="I168" s="128"/>
    </row>
    <row r="169" spans="1:9" s="99" customFormat="1" ht="21.75" customHeight="1" hidden="1">
      <c r="A169" s="174"/>
      <c r="B169" s="614" t="s">
        <v>178</v>
      </c>
      <c r="C169" s="614"/>
      <c r="D169" s="614"/>
      <c r="E169" s="175" t="s">
        <v>179</v>
      </c>
      <c r="F169" s="176"/>
      <c r="G169" s="177"/>
      <c r="H169" s="178"/>
      <c r="I169" s="98"/>
    </row>
    <row r="170" spans="1:9" s="99" customFormat="1" ht="21.75" customHeight="1" hidden="1">
      <c r="A170" s="174"/>
      <c r="B170" s="615" t="s">
        <v>180</v>
      </c>
      <c r="C170" s="615"/>
      <c r="D170" s="615"/>
      <c r="E170" s="179" t="s">
        <v>179</v>
      </c>
      <c r="F170" s="180"/>
      <c r="G170" s="57"/>
      <c r="H170" s="181"/>
      <c r="I170" s="98"/>
    </row>
    <row r="171" spans="1:9" s="99" customFormat="1" ht="21.75" customHeight="1" hidden="1">
      <c r="A171" s="174"/>
      <c r="B171" s="615" t="s">
        <v>181</v>
      </c>
      <c r="C171" s="615"/>
      <c r="D171" s="615"/>
      <c r="E171" s="179" t="s">
        <v>179</v>
      </c>
      <c r="F171" s="180"/>
      <c r="G171" s="57"/>
      <c r="H171" s="181"/>
      <c r="I171" s="98"/>
    </row>
    <row r="172" spans="1:9" s="99" customFormat="1" ht="21.75" customHeight="1" hidden="1">
      <c r="A172" s="174"/>
      <c r="B172" s="615" t="s">
        <v>182</v>
      </c>
      <c r="C172" s="615"/>
      <c r="D172" s="615"/>
      <c r="E172" s="179" t="s">
        <v>179</v>
      </c>
      <c r="F172" s="180"/>
      <c r="G172" s="57"/>
      <c r="H172" s="181"/>
      <c r="I172" s="98"/>
    </row>
    <row r="173" spans="1:9" s="99" customFormat="1" ht="21.75" customHeight="1" hidden="1">
      <c r="A173" s="174"/>
      <c r="B173" s="615" t="s">
        <v>183</v>
      </c>
      <c r="C173" s="615"/>
      <c r="D173" s="615"/>
      <c r="E173" s="179" t="s">
        <v>179</v>
      </c>
      <c r="F173" s="180"/>
      <c r="G173" s="57"/>
      <c r="H173" s="181"/>
      <c r="I173" s="98"/>
    </row>
    <row r="174" spans="1:9" s="99" customFormat="1" ht="24.75" customHeight="1" hidden="1">
      <c r="A174" s="174"/>
      <c r="B174" s="616" t="s">
        <v>184</v>
      </c>
      <c r="C174" s="616"/>
      <c r="D174" s="616"/>
      <c r="E174" s="179" t="s">
        <v>179</v>
      </c>
      <c r="F174" s="180"/>
      <c r="G174" s="57"/>
      <c r="H174" s="181"/>
      <c r="I174" s="98"/>
    </row>
    <row r="175" spans="1:9" s="99" customFormat="1" ht="24.75" customHeight="1" hidden="1">
      <c r="A175" s="174"/>
      <c r="B175" s="616" t="s">
        <v>185</v>
      </c>
      <c r="C175" s="616"/>
      <c r="D175" s="616"/>
      <c r="E175" s="179" t="s">
        <v>179</v>
      </c>
      <c r="F175" s="180"/>
      <c r="G175" s="57"/>
      <c r="H175" s="181"/>
      <c r="I175" s="98"/>
    </row>
    <row r="176" spans="1:9" s="99" customFormat="1" ht="24.75" customHeight="1" hidden="1">
      <c r="A176" s="174"/>
      <c r="B176" s="616" t="s">
        <v>186</v>
      </c>
      <c r="C176" s="616"/>
      <c r="D176" s="616"/>
      <c r="E176" s="179" t="s">
        <v>179</v>
      </c>
      <c r="F176" s="180"/>
      <c r="G176" s="57"/>
      <c r="H176" s="181"/>
      <c r="I176" s="98"/>
    </row>
    <row r="177" spans="1:9" s="99" customFormat="1" ht="24.75" customHeight="1" hidden="1">
      <c r="A177" s="174"/>
      <c r="B177" s="616" t="s">
        <v>187</v>
      </c>
      <c r="C177" s="616"/>
      <c r="D177" s="616"/>
      <c r="E177" s="179" t="s">
        <v>179</v>
      </c>
      <c r="F177" s="180"/>
      <c r="G177" s="57"/>
      <c r="H177" s="181"/>
      <c r="I177" s="98"/>
    </row>
    <row r="178" spans="1:9" s="99" customFormat="1" ht="24.75" customHeight="1" hidden="1">
      <c r="A178" s="174"/>
      <c r="B178" s="617" t="s">
        <v>188</v>
      </c>
      <c r="C178" s="617"/>
      <c r="D178" s="617"/>
      <c r="E178" s="183" t="s">
        <v>179</v>
      </c>
      <c r="F178" s="184"/>
      <c r="G178" s="185"/>
      <c r="H178" s="186"/>
      <c r="I178" s="98"/>
    </row>
    <row r="179" spans="1:9" s="99" customFormat="1" ht="24.75" customHeight="1">
      <c r="A179" s="30">
        <f aca="true" t="shared" si="3" ref="A179:A199">IF(F179&lt;&gt;"",MAX(A$1:A178)+1,"")</f>
        <v>139</v>
      </c>
      <c r="B179" s="617" t="s">
        <v>189</v>
      </c>
      <c r="C179" s="617"/>
      <c r="D179" s="617"/>
      <c r="E179" s="183" t="s">
        <v>18</v>
      </c>
      <c r="F179" s="184">
        <v>76</v>
      </c>
      <c r="G179" s="185">
        <v>71.7</v>
      </c>
      <c r="H179" s="186">
        <v>69.6</v>
      </c>
      <c r="I179" s="98"/>
    </row>
    <row r="180" spans="1:9" s="99" customFormat="1" ht="24.75" customHeight="1">
      <c r="A180" s="30">
        <f t="shared" si="3"/>
        <v>140</v>
      </c>
      <c r="B180" s="617" t="s">
        <v>190</v>
      </c>
      <c r="C180" s="617"/>
      <c r="D180" s="617"/>
      <c r="E180" s="173" t="s">
        <v>18</v>
      </c>
      <c r="F180" s="187">
        <v>104</v>
      </c>
      <c r="G180" s="186">
        <v>97</v>
      </c>
      <c r="H180" s="186">
        <v>94.6</v>
      </c>
      <c r="I180" s="98"/>
    </row>
    <row r="181" spans="1:9" s="99" customFormat="1" ht="24.75" customHeight="1">
      <c r="A181" s="30">
        <f t="shared" si="3"/>
      </c>
      <c r="B181" s="182"/>
      <c r="C181" s="182"/>
      <c r="D181" s="182"/>
      <c r="E181" s="173"/>
      <c r="F181" s="187"/>
      <c r="G181" s="186"/>
      <c r="H181" s="186"/>
      <c r="I181" s="98"/>
    </row>
    <row r="182" spans="1:9" s="99" customFormat="1" ht="24.75" customHeight="1">
      <c r="A182" s="30">
        <f t="shared" si="3"/>
      </c>
      <c r="B182" s="618" t="s">
        <v>191</v>
      </c>
      <c r="C182" s="618"/>
      <c r="D182" s="618"/>
      <c r="E182" s="618"/>
      <c r="F182" s="618"/>
      <c r="G182" s="618"/>
      <c r="H182" s="618"/>
      <c r="I182" s="98"/>
    </row>
    <row r="183" spans="1:9" s="99" customFormat="1" ht="24.75" customHeight="1">
      <c r="A183" s="30">
        <f t="shared" si="3"/>
        <v>141</v>
      </c>
      <c r="B183" s="619" t="s">
        <v>192</v>
      </c>
      <c r="C183" s="619"/>
      <c r="D183" s="619"/>
      <c r="E183" s="173" t="s">
        <v>193</v>
      </c>
      <c r="F183" s="188">
        <v>30</v>
      </c>
      <c r="G183" s="189">
        <v>29</v>
      </c>
      <c r="H183" s="189">
        <v>28.3</v>
      </c>
      <c r="I183" s="98"/>
    </row>
    <row r="184" spans="1:9" s="99" customFormat="1" ht="24.75" customHeight="1">
      <c r="A184" s="30">
        <f t="shared" si="3"/>
        <v>142</v>
      </c>
      <c r="B184" s="619" t="s">
        <v>194</v>
      </c>
      <c r="C184" s="619"/>
      <c r="D184" s="619"/>
      <c r="E184" s="173"/>
      <c r="F184" s="188">
        <v>52</v>
      </c>
      <c r="G184" s="189">
        <v>43</v>
      </c>
      <c r="H184" s="189">
        <v>41.8</v>
      </c>
      <c r="I184" s="98"/>
    </row>
    <row r="185" spans="1:9" s="99" customFormat="1" ht="24.75" customHeight="1">
      <c r="A185" s="30">
        <f t="shared" si="3"/>
        <v>143</v>
      </c>
      <c r="B185" s="619" t="s">
        <v>195</v>
      </c>
      <c r="C185" s="619"/>
      <c r="D185" s="619"/>
      <c r="E185" s="173" t="s">
        <v>196</v>
      </c>
      <c r="F185" s="188">
        <v>30</v>
      </c>
      <c r="G185" s="189">
        <v>28</v>
      </c>
      <c r="H185" s="189">
        <v>27.2</v>
      </c>
      <c r="I185" s="98"/>
    </row>
    <row r="186" spans="1:9" s="99" customFormat="1" ht="24.75" customHeight="1">
      <c r="A186" s="30">
        <f t="shared" si="3"/>
        <v>144</v>
      </c>
      <c r="B186" s="619" t="s">
        <v>197</v>
      </c>
      <c r="C186" s="619"/>
      <c r="D186" s="619"/>
      <c r="E186" s="173"/>
      <c r="F186" s="188">
        <v>100</v>
      </c>
      <c r="G186" s="189">
        <v>96</v>
      </c>
      <c r="H186" s="189">
        <v>94.3</v>
      </c>
      <c r="I186" s="98"/>
    </row>
    <row r="187" spans="1:9" s="99" customFormat="1" ht="24.75" customHeight="1">
      <c r="A187" s="30">
        <f t="shared" si="3"/>
        <v>145</v>
      </c>
      <c r="B187" s="619" t="s">
        <v>198</v>
      </c>
      <c r="C187" s="619"/>
      <c r="D187" s="619"/>
      <c r="E187" s="173"/>
      <c r="F187" s="188">
        <v>97</v>
      </c>
      <c r="G187" s="189">
        <v>91</v>
      </c>
      <c r="H187" s="189">
        <v>89.9</v>
      </c>
      <c r="I187" s="98"/>
    </row>
    <row r="188" spans="1:9" s="99" customFormat="1" ht="24.75" customHeight="1">
      <c r="A188" s="30">
        <f t="shared" si="3"/>
        <v>146</v>
      </c>
      <c r="B188" s="619" t="s">
        <v>199</v>
      </c>
      <c r="C188" s="619"/>
      <c r="D188" s="619"/>
      <c r="E188" s="173"/>
      <c r="F188" s="188">
        <v>55</v>
      </c>
      <c r="G188" s="189">
        <v>51</v>
      </c>
      <c r="H188" s="189">
        <v>49.2</v>
      </c>
      <c r="I188" s="98"/>
    </row>
    <row r="189" spans="1:9" s="99" customFormat="1" ht="24.75" customHeight="1">
      <c r="A189" s="30">
        <f t="shared" si="3"/>
        <v>147</v>
      </c>
      <c r="B189" s="619" t="s">
        <v>200</v>
      </c>
      <c r="C189" s="619"/>
      <c r="D189" s="619"/>
      <c r="E189" s="173"/>
      <c r="F189" s="188">
        <v>68</v>
      </c>
      <c r="G189" s="189">
        <v>63</v>
      </c>
      <c r="H189" s="189">
        <v>61.5</v>
      </c>
      <c r="I189" s="98"/>
    </row>
    <row r="190" spans="1:9" s="99" customFormat="1" ht="24.75" customHeight="1">
      <c r="A190" s="30">
        <f t="shared" si="3"/>
        <v>148</v>
      </c>
      <c r="B190" s="619" t="s">
        <v>201</v>
      </c>
      <c r="C190" s="619"/>
      <c r="D190" s="619"/>
      <c r="E190" s="173" t="s">
        <v>18</v>
      </c>
      <c r="F190" s="188">
        <v>60</v>
      </c>
      <c r="G190" s="189">
        <v>56</v>
      </c>
      <c r="H190" s="189">
        <v>55.4</v>
      </c>
      <c r="I190" s="98"/>
    </row>
    <row r="191" spans="1:9" s="99" customFormat="1" ht="24.75" customHeight="1">
      <c r="A191" s="30">
        <f t="shared" si="3"/>
        <v>149</v>
      </c>
      <c r="B191" s="619" t="s">
        <v>202</v>
      </c>
      <c r="C191" s="619"/>
      <c r="D191" s="619"/>
      <c r="E191" s="173"/>
      <c r="F191" s="188">
        <v>58</v>
      </c>
      <c r="G191" s="189">
        <v>54</v>
      </c>
      <c r="H191" s="189">
        <v>52.3</v>
      </c>
      <c r="I191" s="98"/>
    </row>
    <row r="192" spans="1:9" s="141" customFormat="1" ht="24.75" customHeight="1">
      <c r="A192" s="30">
        <f t="shared" si="3"/>
      </c>
      <c r="B192" s="620"/>
      <c r="C192" s="620"/>
      <c r="D192" s="620"/>
      <c r="E192" s="620"/>
      <c r="F192" s="620"/>
      <c r="G192" s="620"/>
      <c r="H192" s="620"/>
      <c r="I192" s="140"/>
    </row>
    <row r="193" spans="1:9" s="141" customFormat="1" ht="24.75" customHeight="1">
      <c r="A193" s="30">
        <f t="shared" si="3"/>
      </c>
      <c r="B193" s="621" t="s">
        <v>203</v>
      </c>
      <c r="C193" s="621"/>
      <c r="D193" s="621"/>
      <c r="E193" s="621"/>
      <c r="F193" s="621"/>
      <c r="G193" s="621"/>
      <c r="H193" s="190"/>
      <c r="I193" s="140"/>
    </row>
    <row r="194" spans="1:9" s="141" customFormat="1" ht="24.75" customHeight="1">
      <c r="A194" s="30">
        <f t="shared" si="3"/>
        <v>150</v>
      </c>
      <c r="B194" s="622" t="s">
        <v>204</v>
      </c>
      <c r="C194" s="622"/>
      <c r="D194" s="622"/>
      <c r="E194" s="190"/>
      <c r="F194" s="191">
        <v>55</v>
      </c>
      <c r="G194" s="192">
        <v>51</v>
      </c>
      <c r="H194" s="192">
        <v>49.6</v>
      </c>
      <c r="I194" s="140"/>
    </row>
    <row r="195" spans="1:9" s="141" customFormat="1" ht="24.75" customHeight="1">
      <c r="A195" s="30">
        <f t="shared" si="3"/>
        <v>151</v>
      </c>
      <c r="B195" s="623" t="s">
        <v>205</v>
      </c>
      <c r="C195" s="623"/>
      <c r="D195" s="623"/>
      <c r="E195" s="194" t="s">
        <v>206</v>
      </c>
      <c r="F195" s="27">
        <v>80</v>
      </c>
      <c r="G195" s="27">
        <v>68</v>
      </c>
      <c r="H195" s="27">
        <v>66.5</v>
      </c>
      <c r="I195" s="140"/>
    </row>
    <row r="196" spans="1:9" s="141" customFormat="1" ht="24.75" customHeight="1">
      <c r="A196" s="30">
        <f t="shared" si="3"/>
        <v>152</v>
      </c>
      <c r="B196" s="623" t="s">
        <v>207</v>
      </c>
      <c r="C196" s="623"/>
      <c r="D196" s="623"/>
      <c r="E196" s="194" t="s">
        <v>206</v>
      </c>
      <c r="F196" s="27">
        <v>80</v>
      </c>
      <c r="G196" s="27">
        <v>71</v>
      </c>
      <c r="H196" s="27">
        <v>69.9</v>
      </c>
      <c r="I196" s="140"/>
    </row>
    <row r="197" spans="1:9" s="141" customFormat="1" ht="24.75" customHeight="1">
      <c r="A197" s="30">
        <f t="shared" si="3"/>
        <v>153</v>
      </c>
      <c r="B197" s="623" t="s">
        <v>208</v>
      </c>
      <c r="C197" s="623"/>
      <c r="D197" s="623"/>
      <c r="E197" s="194" t="s">
        <v>206</v>
      </c>
      <c r="F197" s="27">
        <v>110</v>
      </c>
      <c r="G197" s="27">
        <v>96</v>
      </c>
      <c r="H197" s="27">
        <v>94.9</v>
      </c>
      <c r="I197" s="140"/>
    </row>
    <row r="198" spans="1:9" s="141" customFormat="1" ht="24.75" customHeight="1">
      <c r="A198" s="30">
        <f t="shared" si="3"/>
        <v>154</v>
      </c>
      <c r="B198" s="623" t="s">
        <v>209</v>
      </c>
      <c r="C198" s="623"/>
      <c r="D198" s="623"/>
      <c r="E198" s="194" t="s">
        <v>206</v>
      </c>
      <c r="F198" s="27">
        <v>110</v>
      </c>
      <c r="G198" s="27">
        <v>100</v>
      </c>
      <c r="H198" s="27">
        <v>99.4</v>
      </c>
      <c r="I198" s="140"/>
    </row>
    <row r="199" spans="1:9" s="141" customFormat="1" ht="24.75" customHeight="1">
      <c r="A199" s="30">
        <f t="shared" si="3"/>
        <v>155</v>
      </c>
      <c r="B199" s="193" t="s">
        <v>210</v>
      </c>
      <c r="C199" s="193"/>
      <c r="D199" s="193"/>
      <c r="E199" s="194" t="s">
        <v>206</v>
      </c>
      <c r="F199" s="27">
        <v>100</v>
      </c>
      <c r="G199" s="27">
        <v>95</v>
      </c>
      <c r="H199" s="27">
        <v>93.5</v>
      </c>
      <c r="I199" s="140"/>
    </row>
    <row r="200" spans="1:9" s="141" customFormat="1" ht="24.75" customHeight="1">
      <c r="A200" s="30"/>
      <c r="B200" s="624"/>
      <c r="C200" s="624"/>
      <c r="D200" s="624"/>
      <c r="E200" s="624"/>
      <c r="F200" s="624"/>
      <c r="G200" s="624"/>
      <c r="H200" s="624"/>
      <c r="I200" s="140"/>
    </row>
    <row r="201" spans="1:9" s="141" customFormat="1" ht="24.75" customHeight="1">
      <c r="A201" s="30">
        <f>IF(F201&lt;&gt;"",MAX(A$1:A199)+1,"")</f>
        <v>156</v>
      </c>
      <c r="B201" s="195" t="s">
        <v>211</v>
      </c>
      <c r="C201" s="195"/>
      <c r="D201" s="195"/>
      <c r="E201" s="196"/>
      <c r="F201" s="27">
        <v>110</v>
      </c>
      <c r="G201" s="27">
        <v>102</v>
      </c>
      <c r="H201" s="27">
        <v>100.9</v>
      </c>
      <c r="I201" s="140"/>
    </row>
    <row r="202" spans="1:9" s="141" customFormat="1" ht="24.75" customHeight="1">
      <c r="A202" s="30"/>
      <c r="B202" s="193"/>
      <c r="C202" s="193"/>
      <c r="D202" s="193"/>
      <c r="E202" s="194"/>
      <c r="F202" s="27"/>
      <c r="G202" s="27"/>
      <c r="H202" s="27"/>
      <c r="I202" s="140"/>
    </row>
    <row r="203" spans="1:9" s="141" customFormat="1" ht="24.75" customHeight="1">
      <c r="A203" s="30">
        <f>IF(F203&lt;&gt;"",MAX(A$1:A201)+1,"")</f>
        <v>157</v>
      </c>
      <c r="B203" s="193" t="s">
        <v>212</v>
      </c>
      <c r="C203" s="193"/>
      <c r="D203" s="193"/>
      <c r="E203" s="194" t="s">
        <v>206</v>
      </c>
      <c r="F203" s="27">
        <v>60</v>
      </c>
      <c r="G203" s="27">
        <v>58</v>
      </c>
      <c r="H203" s="27">
        <v>55.7</v>
      </c>
      <c r="I203" s="140"/>
    </row>
    <row r="204" spans="1:9" s="141" customFormat="1" ht="24.75" customHeight="1">
      <c r="A204" s="30">
        <f aca="true" t="shared" si="4" ref="A204:A227">IF(F204&lt;&gt;"",MAX(A$1:A203)+1,"")</f>
        <v>158</v>
      </c>
      <c r="B204" s="193" t="s">
        <v>213</v>
      </c>
      <c r="C204" s="193"/>
      <c r="D204" s="193"/>
      <c r="E204" s="197" t="s">
        <v>18</v>
      </c>
      <c r="F204" s="27">
        <v>58</v>
      </c>
      <c r="G204" s="27">
        <v>55</v>
      </c>
      <c r="H204" s="27">
        <v>53.9</v>
      </c>
      <c r="I204" s="140"/>
    </row>
    <row r="205" spans="1:9" s="141" customFormat="1" ht="24.75" customHeight="1">
      <c r="A205" s="30">
        <f t="shared" si="4"/>
        <v>159</v>
      </c>
      <c r="B205" s="625" t="s">
        <v>214</v>
      </c>
      <c r="C205" s="625"/>
      <c r="D205" s="625"/>
      <c r="E205" s="198" t="s">
        <v>215</v>
      </c>
      <c r="F205" s="27">
        <v>50</v>
      </c>
      <c r="G205" s="27">
        <v>46</v>
      </c>
      <c r="H205" s="27">
        <v>45.2</v>
      </c>
      <c r="I205" s="140"/>
    </row>
    <row r="206" spans="1:9" s="141" customFormat="1" ht="24.75" customHeight="1">
      <c r="A206" s="30">
        <f t="shared" si="4"/>
        <v>160</v>
      </c>
      <c r="B206" s="626" t="s">
        <v>216</v>
      </c>
      <c r="C206" s="626"/>
      <c r="D206" s="626"/>
      <c r="E206" s="198" t="s">
        <v>215</v>
      </c>
      <c r="F206" s="27">
        <v>50</v>
      </c>
      <c r="G206" s="27">
        <v>47</v>
      </c>
      <c r="H206" s="27">
        <v>46.6</v>
      </c>
      <c r="I206" s="140"/>
    </row>
    <row r="207" spans="1:9" s="141" customFormat="1" ht="24.75" customHeight="1">
      <c r="A207" s="30">
        <f t="shared" si="4"/>
        <v>161</v>
      </c>
      <c r="B207" s="627" t="s">
        <v>217</v>
      </c>
      <c r="C207" s="627"/>
      <c r="D207" s="627"/>
      <c r="E207" s="197" t="s">
        <v>18</v>
      </c>
      <c r="F207" s="27">
        <v>50</v>
      </c>
      <c r="G207" s="27">
        <v>48</v>
      </c>
      <c r="H207" s="27">
        <v>46.3</v>
      </c>
      <c r="I207" s="140"/>
    </row>
    <row r="208" spans="1:9" s="141" customFormat="1" ht="24.75" customHeight="1">
      <c r="A208" s="30">
        <f t="shared" si="4"/>
        <v>162</v>
      </c>
      <c r="B208" s="131" t="s">
        <v>218</v>
      </c>
      <c r="C208" s="131"/>
      <c r="D208" s="131"/>
      <c r="E208" s="197" t="s">
        <v>18</v>
      </c>
      <c r="F208" s="27">
        <v>85</v>
      </c>
      <c r="G208" s="27">
        <v>78</v>
      </c>
      <c r="H208" s="27">
        <v>76.9</v>
      </c>
      <c r="I208" s="140"/>
    </row>
    <row r="209" spans="1:9" s="141" customFormat="1" ht="24.75" customHeight="1">
      <c r="A209" s="30">
        <f t="shared" si="4"/>
        <v>163</v>
      </c>
      <c r="B209" s="131" t="s">
        <v>219</v>
      </c>
      <c r="C209" s="131"/>
      <c r="D209" s="131"/>
      <c r="E209" s="197" t="s">
        <v>18</v>
      </c>
      <c r="F209" s="27">
        <v>135</v>
      </c>
      <c r="G209" s="27">
        <v>126</v>
      </c>
      <c r="H209" s="27">
        <v>122.9</v>
      </c>
      <c r="I209" s="140"/>
    </row>
    <row r="210" spans="1:9" s="141" customFormat="1" ht="24.75" customHeight="1">
      <c r="A210" s="30">
        <f t="shared" si="4"/>
        <v>164</v>
      </c>
      <c r="B210" s="131" t="s">
        <v>220</v>
      </c>
      <c r="C210" s="131"/>
      <c r="D210" s="131"/>
      <c r="E210" s="197" t="s">
        <v>18</v>
      </c>
      <c r="F210" s="27">
        <v>128</v>
      </c>
      <c r="G210" s="27">
        <v>120</v>
      </c>
      <c r="H210" s="27">
        <v>116.8</v>
      </c>
      <c r="I210" s="140"/>
    </row>
    <row r="211" spans="1:9" s="141" customFormat="1" ht="24.75" customHeight="1">
      <c r="A211" s="30">
        <f t="shared" si="4"/>
        <v>165</v>
      </c>
      <c r="B211" s="627" t="s">
        <v>221</v>
      </c>
      <c r="C211" s="627"/>
      <c r="D211" s="627"/>
      <c r="E211" s="197" t="s">
        <v>18</v>
      </c>
      <c r="F211" s="27">
        <v>65</v>
      </c>
      <c r="G211" s="27"/>
      <c r="H211" s="27"/>
      <c r="I211" s="140"/>
    </row>
    <row r="212" spans="1:9" s="141" customFormat="1" ht="24.75" customHeight="1">
      <c r="A212" s="30">
        <f t="shared" si="4"/>
        <v>166</v>
      </c>
      <c r="B212" s="131" t="s">
        <v>222</v>
      </c>
      <c r="C212" s="131"/>
      <c r="D212" s="131"/>
      <c r="E212" s="197" t="s">
        <v>223</v>
      </c>
      <c r="F212" s="27">
        <v>55</v>
      </c>
      <c r="G212" s="27">
        <v>52</v>
      </c>
      <c r="H212" s="27">
        <v>49.7</v>
      </c>
      <c r="I212" s="140"/>
    </row>
    <row r="213" spans="1:9" s="141" customFormat="1" ht="24.75" customHeight="1">
      <c r="A213" s="30">
        <f t="shared" si="4"/>
        <v>167</v>
      </c>
      <c r="B213" s="131" t="s">
        <v>224</v>
      </c>
      <c r="C213" s="131"/>
      <c r="D213" s="131"/>
      <c r="E213" s="197" t="s">
        <v>18</v>
      </c>
      <c r="F213" s="27">
        <v>55</v>
      </c>
      <c r="G213" s="27">
        <v>51</v>
      </c>
      <c r="H213" s="27">
        <v>49.7</v>
      </c>
      <c r="I213" s="140"/>
    </row>
    <row r="214" spans="1:9" s="141" customFormat="1" ht="24.75" customHeight="1">
      <c r="A214" s="30">
        <f t="shared" si="4"/>
        <v>168</v>
      </c>
      <c r="B214" s="131" t="s">
        <v>210</v>
      </c>
      <c r="C214" s="131"/>
      <c r="D214" s="131"/>
      <c r="E214" s="197" t="s">
        <v>196</v>
      </c>
      <c r="F214" s="27">
        <v>100</v>
      </c>
      <c r="G214" s="27">
        <v>95</v>
      </c>
      <c r="H214" s="27">
        <v>93.5</v>
      </c>
      <c r="I214" s="140"/>
    </row>
    <row r="215" spans="1:9" s="141" customFormat="1" ht="24.75" customHeight="1">
      <c r="A215" s="30">
        <f t="shared" si="4"/>
        <v>169</v>
      </c>
      <c r="B215" s="131" t="s">
        <v>225</v>
      </c>
      <c r="C215" s="131"/>
      <c r="D215" s="131"/>
      <c r="E215" s="197" t="s">
        <v>196</v>
      </c>
      <c r="F215" s="27">
        <v>102</v>
      </c>
      <c r="G215" s="27">
        <v>95</v>
      </c>
      <c r="H215" s="27">
        <v>92.6</v>
      </c>
      <c r="I215" s="140"/>
    </row>
    <row r="216" spans="1:9" s="141" customFormat="1" ht="24.75" customHeight="1">
      <c r="A216" s="30">
        <f t="shared" si="4"/>
        <v>170</v>
      </c>
      <c r="B216" s="131" t="s">
        <v>226</v>
      </c>
      <c r="C216" s="131"/>
      <c r="D216" s="131"/>
      <c r="E216" s="197" t="s">
        <v>196</v>
      </c>
      <c r="F216" s="27">
        <v>65</v>
      </c>
      <c r="G216" s="27">
        <v>60</v>
      </c>
      <c r="H216" s="27">
        <v>58</v>
      </c>
      <c r="I216" s="140"/>
    </row>
    <row r="217" spans="1:9" s="141" customFormat="1" ht="24.75" customHeight="1">
      <c r="A217" s="30">
        <f t="shared" si="4"/>
        <v>171</v>
      </c>
      <c r="B217" s="131" t="s">
        <v>227</v>
      </c>
      <c r="C217" s="131"/>
      <c r="D217" s="131"/>
      <c r="E217" s="197" t="s">
        <v>196</v>
      </c>
      <c r="F217" s="27">
        <v>60</v>
      </c>
      <c r="G217" s="27"/>
      <c r="H217" s="27"/>
      <c r="I217" s="140"/>
    </row>
    <row r="218" spans="1:9" s="141" customFormat="1" ht="24.75" customHeight="1">
      <c r="A218" s="30">
        <f t="shared" si="4"/>
        <v>172</v>
      </c>
      <c r="B218" s="131" t="s">
        <v>228</v>
      </c>
      <c r="C218" s="131"/>
      <c r="D218" s="131"/>
      <c r="E218" s="197" t="s">
        <v>196</v>
      </c>
      <c r="F218" s="27">
        <v>69</v>
      </c>
      <c r="G218" s="27">
        <v>66</v>
      </c>
      <c r="H218" s="27">
        <v>65.6</v>
      </c>
      <c r="I218" s="140"/>
    </row>
    <row r="219" spans="1:9" s="141" customFormat="1" ht="24.75" customHeight="1">
      <c r="A219" s="30">
        <f t="shared" si="4"/>
        <v>173</v>
      </c>
      <c r="B219" s="131" t="s">
        <v>229</v>
      </c>
      <c r="C219" s="131"/>
      <c r="D219" s="131"/>
      <c r="E219" s="197" t="s">
        <v>196</v>
      </c>
      <c r="F219" s="27">
        <v>127</v>
      </c>
      <c r="G219" s="27">
        <v>118</v>
      </c>
      <c r="H219" s="27">
        <v>114.5</v>
      </c>
      <c r="I219" s="140"/>
    </row>
    <row r="220" spans="1:9" s="141" customFormat="1" ht="24.75" customHeight="1">
      <c r="A220" s="30">
        <f t="shared" si="4"/>
        <v>174</v>
      </c>
      <c r="B220" s="131" t="s">
        <v>230</v>
      </c>
      <c r="C220" s="131"/>
      <c r="D220" s="131"/>
      <c r="E220" s="197" t="s">
        <v>196</v>
      </c>
      <c r="F220" s="27">
        <v>73</v>
      </c>
      <c r="G220" s="27">
        <v>69</v>
      </c>
      <c r="H220" s="27">
        <v>66.7</v>
      </c>
      <c r="I220" s="140"/>
    </row>
    <row r="221" spans="1:9" s="141" customFormat="1" ht="24.75" customHeight="1">
      <c r="A221" s="30">
        <f t="shared" si="4"/>
        <v>175</v>
      </c>
      <c r="B221" s="131" t="s">
        <v>231</v>
      </c>
      <c r="C221" s="131"/>
      <c r="D221" s="131"/>
      <c r="E221" s="197" t="s">
        <v>196</v>
      </c>
      <c r="F221" s="27">
        <v>125</v>
      </c>
      <c r="G221" s="27">
        <v>117</v>
      </c>
      <c r="H221" s="27">
        <v>113.7</v>
      </c>
      <c r="I221" s="140"/>
    </row>
    <row r="222" spans="1:9" s="141" customFormat="1" ht="24.75" customHeight="1">
      <c r="A222" s="30">
        <f t="shared" si="4"/>
        <v>176</v>
      </c>
      <c r="B222" s="131" t="s">
        <v>232</v>
      </c>
      <c r="C222" s="131"/>
      <c r="D222" s="131"/>
      <c r="E222" s="197" t="s">
        <v>196</v>
      </c>
      <c r="F222" s="27">
        <v>112</v>
      </c>
      <c r="G222" s="27">
        <v>105</v>
      </c>
      <c r="H222" s="27">
        <v>102.5</v>
      </c>
      <c r="I222" s="140"/>
    </row>
    <row r="223" spans="1:9" s="141" customFormat="1" ht="24.75" customHeight="1">
      <c r="A223" s="30">
        <f t="shared" si="4"/>
        <v>177</v>
      </c>
      <c r="B223" s="131" t="s">
        <v>233</v>
      </c>
      <c r="C223" s="131"/>
      <c r="D223" s="131"/>
      <c r="E223" s="197" t="s">
        <v>18</v>
      </c>
      <c r="F223" s="27">
        <v>170</v>
      </c>
      <c r="G223" s="27">
        <v>161</v>
      </c>
      <c r="H223" s="27">
        <v>155.9</v>
      </c>
      <c r="I223" s="140"/>
    </row>
    <row r="224" spans="1:9" s="141" customFormat="1" ht="24.75" customHeight="1">
      <c r="A224" s="30">
        <f t="shared" si="4"/>
        <v>178</v>
      </c>
      <c r="B224" s="131" t="s">
        <v>234</v>
      </c>
      <c r="C224" s="131"/>
      <c r="D224" s="131"/>
      <c r="E224" s="197" t="s">
        <v>18</v>
      </c>
      <c r="F224" s="27">
        <v>95</v>
      </c>
      <c r="G224" s="27">
        <v>89</v>
      </c>
      <c r="H224" s="27">
        <v>86.3</v>
      </c>
      <c r="I224" s="140"/>
    </row>
    <row r="225" spans="1:9" s="141" customFormat="1" ht="24.75" customHeight="1">
      <c r="A225" s="30">
        <f t="shared" si="4"/>
      </c>
      <c r="B225" s="628"/>
      <c r="C225" s="628"/>
      <c r="D225" s="628"/>
      <c r="E225" s="197"/>
      <c r="F225" s="83"/>
      <c r="G225" s="83"/>
      <c r="H225" s="83"/>
      <c r="I225" s="140"/>
    </row>
    <row r="226" spans="1:9" s="141" customFormat="1" ht="24.75" customHeight="1">
      <c r="A226" s="30">
        <f t="shared" si="4"/>
      </c>
      <c r="B226" s="200"/>
      <c r="C226" s="200"/>
      <c r="D226" s="200" t="s">
        <v>235</v>
      </c>
      <c r="E226" s="197"/>
      <c r="F226" s="83"/>
      <c r="G226" s="83"/>
      <c r="H226" s="83"/>
      <c r="I226" s="140"/>
    </row>
    <row r="227" spans="1:9" s="141" customFormat="1" ht="24.75" customHeight="1">
      <c r="A227" s="30">
        <f t="shared" si="4"/>
      </c>
      <c r="B227" s="629"/>
      <c r="C227" s="629"/>
      <c r="D227" s="629"/>
      <c r="E227" s="201"/>
      <c r="F227" s="202"/>
      <c r="G227" s="203"/>
      <c r="H227" s="204"/>
      <c r="I227" s="140"/>
    </row>
    <row r="228" spans="1:9" s="141" customFormat="1" ht="24.75" customHeight="1">
      <c r="A228" s="30">
        <f>IF(F228&lt;&gt;"",MAX(A$1:A225)+1,"")</f>
        <v>179</v>
      </c>
      <c r="B228" s="630" t="s">
        <v>236</v>
      </c>
      <c r="C228" s="630"/>
      <c r="D228" s="630"/>
      <c r="E228" s="194" t="s">
        <v>237</v>
      </c>
      <c r="F228" s="206">
        <v>80</v>
      </c>
      <c r="G228" s="207"/>
      <c r="H228" s="208"/>
      <c r="I228" s="140"/>
    </row>
    <row r="229" spans="1:9" s="141" customFormat="1" ht="24.75" customHeight="1">
      <c r="A229" s="30">
        <f aca="true" t="shared" si="5" ref="A229:A234">IF(F229&lt;&gt;"",MAX(A$1:A228)+1,"")</f>
        <v>180</v>
      </c>
      <c r="B229" s="630" t="s">
        <v>238</v>
      </c>
      <c r="C229" s="630"/>
      <c r="D229" s="630"/>
      <c r="E229" s="209" t="s">
        <v>237</v>
      </c>
      <c r="F229" s="210">
        <v>80</v>
      </c>
      <c r="G229" s="57">
        <v>64</v>
      </c>
      <c r="H229" s="165">
        <v>62</v>
      </c>
      <c r="I229" s="140"/>
    </row>
    <row r="230" spans="1:9" s="141" customFormat="1" ht="19.5" customHeight="1">
      <c r="A230" s="30">
        <f t="shared" si="5"/>
        <v>181</v>
      </c>
      <c r="B230" s="630" t="s">
        <v>239</v>
      </c>
      <c r="C230" s="630"/>
      <c r="D230" s="630"/>
      <c r="E230" s="209" t="s">
        <v>237</v>
      </c>
      <c r="F230" s="210">
        <v>110</v>
      </c>
      <c r="G230" s="57"/>
      <c r="H230" s="165"/>
      <c r="I230" s="140"/>
    </row>
    <row r="231" spans="1:9" s="141" customFormat="1" ht="19.5" customHeight="1">
      <c r="A231" s="30">
        <f t="shared" si="5"/>
        <v>182</v>
      </c>
      <c r="B231" s="211" t="s">
        <v>240</v>
      </c>
      <c r="C231" s="211"/>
      <c r="D231" s="211"/>
      <c r="E231" s="212" t="s">
        <v>237</v>
      </c>
      <c r="F231" s="213">
        <v>100</v>
      </c>
      <c r="G231" s="37">
        <v>90</v>
      </c>
      <c r="H231" s="38">
        <v>85</v>
      </c>
      <c r="I231" s="140"/>
    </row>
    <row r="232" spans="1:9" s="141" customFormat="1" ht="19.5" customHeight="1">
      <c r="A232" s="30">
        <f t="shared" si="5"/>
        <v>183</v>
      </c>
      <c r="B232" s="631" t="s">
        <v>241</v>
      </c>
      <c r="C232" s="631"/>
      <c r="D232" s="631"/>
      <c r="E232" s="209" t="s">
        <v>237</v>
      </c>
      <c r="F232" s="210">
        <v>110</v>
      </c>
      <c r="G232" s="57"/>
      <c r="H232" s="165"/>
      <c r="I232" s="140"/>
    </row>
    <row r="233" spans="1:9" s="141" customFormat="1" ht="19.5" customHeight="1">
      <c r="A233" s="30">
        <f t="shared" si="5"/>
        <v>184</v>
      </c>
      <c r="B233" s="214" t="s">
        <v>242</v>
      </c>
      <c r="C233" s="214"/>
      <c r="D233" s="214"/>
      <c r="E233" s="209" t="s">
        <v>18</v>
      </c>
      <c r="F233" s="210">
        <v>106</v>
      </c>
      <c r="G233" s="57">
        <v>99</v>
      </c>
      <c r="H233" s="165">
        <v>89.9</v>
      </c>
      <c r="I233" s="140"/>
    </row>
    <row r="234" spans="1:9" s="141" customFormat="1" ht="19.5" customHeight="1">
      <c r="A234" s="30">
        <f t="shared" si="5"/>
        <v>185</v>
      </c>
      <c r="B234" s="214" t="s">
        <v>243</v>
      </c>
      <c r="C234" s="214"/>
      <c r="D234" s="214"/>
      <c r="E234" s="209" t="s">
        <v>18</v>
      </c>
      <c r="F234" s="210">
        <v>51</v>
      </c>
      <c r="G234" s="57">
        <v>49</v>
      </c>
      <c r="H234" s="165">
        <v>47.8</v>
      </c>
      <c r="I234" s="140"/>
    </row>
    <row r="235" spans="1:9" s="141" customFormat="1" ht="19.5" customHeight="1">
      <c r="A235" s="30">
        <f>IF(F235&lt;&gt;"",MAX(A$1:A233)+1,"")</f>
        <v>185</v>
      </c>
      <c r="B235" s="215" t="s">
        <v>244</v>
      </c>
      <c r="C235" s="214"/>
      <c r="D235" s="214"/>
      <c r="E235" s="209" t="s">
        <v>18</v>
      </c>
      <c r="F235" s="210">
        <v>37</v>
      </c>
      <c r="G235" s="57">
        <v>35</v>
      </c>
      <c r="H235" s="165">
        <v>34.8</v>
      </c>
      <c r="I235" s="140"/>
    </row>
    <row r="236" spans="1:9" s="141" customFormat="1" ht="19.5" customHeight="1">
      <c r="A236" s="30">
        <f>IF(F236&lt;&gt;"",MAX(A$1:A235)+1,"")</f>
        <v>186</v>
      </c>
      <c r="B236" s="215" t="s">
        <v>245</v>
      </c>
      <c r="C236" s="214"/>
      <c r="D236" s="214"/>
      <c r="E236" s="209" t="s">
        <v>18</v>
      </c>
      <c r="F236" s="210">
        <v>37</v>
      </c>
      <c r="G236" s="57">
        <v>36</v>
      </c>
      <c r="H236" s="165">
        <v>35.3</v>
      </c>
      <c r="I236" s="140"/>
    </row>
    <row r="237" spans="1:9" s="141" customFormat="1" ht="19.5" customHeight="1">
      <c r="A237" s="30">
        <f>IF(F237&lt;&gt;"",MAX(A$1:A235)+1,"")</f>
        <v>186</v>
      </c>
      <c r="B237" s="215" t="s">
        <v>246</v>
      </c>
      <c r="C237" s="214"/>
      <c r="D237" s="214"/>
      <c r="E237" s="209" t="s">
        <v>18</v>
      </c>
      <c r="F237" s="210">
        <v>37</v>
      </c>
      <c r="G237" s="57">
        <v>35</v>
      </c>
      <c r="H237" s="165">
        <v>34.3</v>
      </c>
      <c r="I237" s="140"/>
    </row>
    <row r="238" spans="1:9" s="141" customFormat="1" ht="35.25" customHeight="1">
      <c r="A238" s="30"/>
      <c r="B238" s="632"/>
      <c r="C238" s="632"/>
      <c r="D238" s="632"/>
      <c r="E238" s="632"/>
      <c r="F238" s="632"/>
      <c r="G238" s="632"/>
      <c r="H238" s="632"/>
      <c r="I238" s="140"/>
    </row>
    <row r="239" spans="1:9" s="141" customFormat="1" ht="19.5" customHeight="1">
      <c r="A239" s="30">
        <f>IF(F239&lt;&gt;"",MAX(A$1:A237)+1,"")</f>
        <v>187</v>
      </c>
      <c r="B239" s="216" t="s">
        <v>247</v>
      </c>
      <c r="C239" s="216"/>
      <c r="D239" s="216"/>
      <c r="E239" s="212"/>
      <c r="F239" s="213">
        <v>37</v>
      </c>
      <c r="G239" s="37">
        <v>35</v>
      </c>
      <c r="H239" s="38">
        <v>34.3</v>
      </c>
      <c r="I239" s="140"/>
    </row>
    <row r="240" spans="1:9" s="141" customFormat="1" ht="19.5" customHeight="1">
      <c r="A240" s="30">
        <f>IF(F240&lt;&gt;"",MAX(A$1:A237)+1,"")</f>
        <v>187</v>
      </c>
      <c r="B240" s="215" t="s">
        <v>248</v>
      </c>
      <c r="C240" s="215"/>
      <c r="D240" s="215"/>
      <c r="E240" s="209" t="s">
        <v>18</v>
      </c>
      <c r="F240" s="210">
        <v>65</v>
      </c>
      <c r="G240" s="57">
        <v>59.5</v>
      </c>
      <c r="H240" s="165">
        <v>58.4</v>
      </c>
      <c r="I240" s="140"/>
    </row>
    <row r="241" spans="1:9" s="141" customFormat="1" ht="19.5" customHeight="1">
      <c r="A241" s="30">
        <f>IF(F241&lt;&gt;"",MAX(A$1:A240)+1,"")</f>
        <v>188</v>
      </c>
      <c r="B241" s="215" t="s">
        <v>249</v>
      </c>
      <c r="C241" s="215"/>
      <c r="D241" s="215"/>
      <c r="E241" s="217" t="s">
        <v>18</v>
      </c>
      <c r="F241" s="210">
        <v>53</v>
      </c>
      <c r="G241" s="57"/>
      <c r="H241" s="165"/>
      <c r="I241" s="140"/>
    </row>
    <row r="242" spans="1:9" s="141" customFormat="1" ht="19.5" customHeight="1">
      <c r="A242" s="30">
        <f>IF(F242&lt;&gt;"",MAX(A$1:A239)+1,"")</f>
        <v>188</v>
      </c>
      <c r="B242" s="215" t="s">
        <v>250</v>
      </c>
      <c r="C242" s="215"/>
      <c r="D242" s="215"/>
      <c r="E242" s="217" t="s">
        <v>18</v>
      </c>
      <c r="F242" s="210">
        <v>45</v>
      </c>
      <c r="G242" s="57">
        <v>43</v>
      </c>
      <c r="H242" s="165">
        <v>41.9</v>
      </c>
      <c r="I242" s="140"/>
    </row>
    <row r="243" spans="1:9" s="141" customFormat="1" ht="22.5" customHeight="1">
      <c r="A243" s="30">
        <f>IF(F243&lt;&gt;"",MAX(A$1:A241)+1,"")</f>
        <v>189</v>
      </c>
      <c r="B243" s="218" t="s">
        <v>251</v>
      </c>
      <c r="C243" s="215"/>
      <c r="D243" s="215"/>
      <c r="E243" s="217" t="s">
        <v>252</v>
      </c>
      <c r="F243" s="210">
        <v>65</v>
      </c>
      <c r="G243" s="57"/>
      <c r="H243" s="165"/>
      <c r="I243" s="140"/>
    </row>
    <row r="244" spans="1:9" s="141" customFormat="1" ht="25.5" customHeight="1">
      <c r="A244" s="30">
        <f aca="true" t="shared" si="6" ref="A244:A264">IF(F244&lt;&gt;"",MAX(A$1:A243)+1,"")</f>
        <v>190</v>
      </c>
      <c r="B244" s="218" t="s">
        <v>253</v>
      </c>
      <c r="C244" s="219"/>
      <c r="D244" s="220"/>
      <c r="E244" s="217" t="s">
        <v>252</v>
      </c>
      <c r="F244" s="210">
        <v>55</v>
      </c>
      <c r="G244" s="57"/>
      <c r="H244" s="165"/>
      <c r="I244" s="140"/>
    </row>
    <row r="245" spans="1:9" s="141" customFormat="1" ht="25.5" customHeight="1">
      <c r="A245" s="30">
        <f t="shared" si="6"/>
        <v>191</v>
      </c>
      <c r="B245" s="218" t="s">
        <v>254</v>
      </c>
      <c r="C245" s="219"/>
      <c r="D245" s="220"/>
      <c r="E245" s="217" t="s">
        <v>255</v>
      </c>
      <c r="F245" s="210">
        <v>105</v>
      </c>
      <c r="G245" s="57">
        <v>98</v>
      </c>
      <c r="H245" s="165">
        <v>96</v>
      </c>
      <c r="I245" s="140"/>
    </row>
    <row r="246" spans="1:9" s="141" customFormat="1" ht="25.5" customHeight="1">
      <c r="A246" s="30">
        <f t="shared" si="6"/>
        <v>192</v>
      </c>
      <c r="B246" s="218" t="s">
        <v>256</v>
      </c>
      <c r="C246" s="219"/>
      <c r="D246" s="220"/>
      <c r="E246" s="217" t="s">
        <v>255</v>
      </c>
      <c r="F246" s="210">
        <v>112</v>
      </c>
      <c r="G246" s="57">
        <v>106</v>
      </c>
      <c r="H246" s="165">
        <v>104</v>
      </c>
      <c r="I246" s="140"/>
    </row>
    <row r="247" spans="1:9" s="141" customFormat="1" ht="19.5" customHeight="1">
      <c r="A247" s="30">
        <f t="shared" si="6"/>
        <v>193</v>
      </c>
      <c r="B247" s="633" t="s">
        <v>257</v>
      </c>
      <c r="C247" s="633"/>
      <c r="D247" s="633"/>
      <c r="E247" s="222" t="s">
        <v>18</v>
      </c>
      <c r="F247" s="210">
        <v>86</v>
      </c>
      <c r="G247" s="57">
        <v>80</v>
      </c>
      <c r="H247" s="165">
        <v>78.2</v>
      </c>
      <c r="I247" s="140"/>
    </row>
    <row r="248" spans="1:9" s="141" customFormat="1" ht="19.5" customHeight="1">
      <c r="A248" s="30">
        <f t="shared" si="6"/>
        <v>194</v>
      </c>
      <c r="B248" s="633" t="s">
        <v>258</v>
      </c>
      <c r="C248" s="633"/>
      <c r="D248" s="633"/>
      <c r="E248" s="222" t="s">
        <v>18</v>
      </c>
      <c r="F248" s="210">
        <v>43</v>
      </c>
      <c r="G248" s="57">
        <f>ROUND(H248*1.03,1)</f>
        <v>38.7</v>
      </c>
      <c r="H248" s="165">
        <v>37.6</v>
      </c>
      <c r="I248" s="140"/>
    </row>
    <row r="249" spans="1:9" s="141" customFormat="1" ht="19.5" customHeight="1">
      <c r="A249" s="30">
        <f t="shared" si="6"/>
        <v>195</v>
      </c>
      <c r="B249" s="221" t="s">
        <v>259</v>
      </c>
      <c r="C249" s="221"/>
      <c r="D249" s="221"/>
      <c r="E249" s="222" t="s">
        <v>18</v>
      </c>
      <c r="F249" s="210">
        <v>60</v>
      </c>
      <c r="G249" s="57">
        <v>56</v>
      </c>
      <c r="H249" s="165">
        <v>54.5</v>
      </c>
      <c r="I249" s="140"/>
    </row>
    <row r="250" spans="1:9" s="141" customFormat="1" ht="19.5" customHeight="1">
      <c r="A250" s="30">
        <f t="shared" si="6"/>
        <v>196</v>
      </c>
      <c r="B250" s="221" t="s">
        <v>260</v>
      </c>
      <c r="C250" s="221"/>
      <c r="D250" s="221"/>
      <c r="E250" s="222" t="s">
        <v>18</v>
      </c>
      <c r="F250" s="210">
        <v>87</v>
      </c>
      <c r="G250" s="57">
        <v>82</v>
      </c>
      <c r="H250" s="165">
        <v>79.9</v>
      </c>
      <c r="I250" s="140"/>
    </row>
    <row r="251" spans="1:9" s="141" customFormat="1" ht="19.5" customHeight="1">
      <c r="A251" s="30">
        <f t="shared" si="6"/>
        <v>197</v>
      </c>
      <c r="B251" s="221" t="s">
        <v>261</v>
      </c>
      <c r="C251" s="221"/>
      <c r="D251" s="221"/>
      <c r="E251" s="222" t="s">
        <v>18</v>
      </c>
      <c r="F251" s="210">
        <v>108</v>
      </c>
      <c r="G251" s="57">
        <v>103</v>
      </c>
      <c r="H251" s="165">
        <v>98.9</v>
      </c>
      <c r="I251" s="140"/>
    </row>
    <row r="252" spans="1:9" s="141" customFormat="1" ht="19.5" customHeight="1">
      <c r="A252" s="30">
        <f t="shared" si="6"/>
        <v>198</v>
      </c>
      <c r="B252" s="221" t="s">
        <v>262</v>
      </c>
      <c r="C252" s="221"/>
      <c r="D252" s="221"/>
      <c r="E252" s="222" t="s">
        <v>263</v>
      </c>
      <c r="F252" s="210">
        <v>126</v>
      </c>
      <c r="G252" s="57">
        <v>120</v>
      </c>
      <c r="H252" s="165">
        <v>115</v>
      </c>
      <c r="I252" s="140"/>
    </row>
    <row r="253" spans="1:9" s="141" customFormat="1" ht="27" customHeight="1">
      <c r="A253" s="30">
        <f t="shared" si="6"/>
        <v>199</v>
      </c>
      <c r="B253" s="634" t="s">
        <v>264</v>
      </c>
      <c r="C253" s="634"/>
      <c r="D253" s="634"/>
      <c r="E253" s="179" t="s">
        <v>196</v>
      </c>
      <c r="F253" s="210">
        <v>54</v>
      </c>
      <c r="G253" s="57">
        <v>50</v>
      </c>
      <c r="H253" s="165">
        <v>48.8</v>
      </c>
      <c r="I253" s="140"/>
    </row>
    <row r="254" spans="1:9" s="141" customFormat="1" ht="27" customHeight="1">
      <c r="A254" s="30">
        <f t="shared" si="6"/>
        <v>200</v>
      </c>
      <c r="B254" s="634" t="s">
        <v>265</v>
      </c>
      <c r="C254" s="634"/>
      <c r="D254" s="634"/>
      <c r="E254" s="179" t="s">
        <v>196</v>
      </c>
      <c r="F254" s="210">
        <v>93</v>
      </c>
      <c r="G254" s="57"/>
      <c r="H254" s="165"/>
      <c r="I254" s="140"/>
    </row>
    <row r="255" spans="1:9" s="141" customFormat="1" ht="27" customHeight="1">
      <c r="A255" s="30">
        <f t="shared" si="6"/>
        <v>201</v>
      </c>
      <c r="B255" s="68" t="s">
        <v>266</v>
      </c>
      <c r="C255" s="68"/>
      <c r="D255" s="68"/>
      <c r="E255" s="179" t="s">
        <v>196</v>
      </c>
      <c r="F255" s="210">
        <v>55</v>
      </c>
      <c r="G255" s="57"/>
      <c r="H255" s="165"/>
      <c r="I255" s="140"/>
    </row>
    <row r="256" spans="1:9" s="141" customFormat="1" ht="27" customHeight="1">
      <c r="A256" s="30">
        <f t="shared" si="6"/>
        <v>202</v>
      </c>
      <c r="B256" s="68" t="s">
        <v>267</v>
      </c>
      <c r="C256" s="68"/>
      <c r="D256" s="68"/>
      <c r="E256" s="179" t="s">
        <v>196</v>
      </c>
      <c r="F256" s="210">
        <v>55</v>
      </c>
      <c r="G256" s="57">
        <v>51.5</v>
      </c>
      <c r="H256" s="165">
        <v>49.9</v>
      </c>
      <c r="I256" s="140"/>
    </row>
    <row r="257" spans="1:9" s="141" customFormat="1" ht="19.5" customHeight="1">
      <c r="A257" s="30">
        <f t="shared" si="6"/>
        <v>203</v>
      </c>
      <c r="B257" s="634" t="s">
        <v>268</v>
      </c>
      <c r="C257" s="634"/>
      <c r="D257" s="634"/>
      <c r="E257" s="179" t="s">
        <v>196</v>
      </c>
      <c r="F257" s="210">
        <v>68</v>
      </c>
      <c r="G257" s="57">
        <v>64</v>
      </c>
      <c r="H257" s="165">
        <v>62.5</v>
      </c>
      <c r="I257" s="140"/>
    </row>
    <row r="258" spans="1:9" s="141" customFormat="1" ht="19.5" customHeight="1">
      <c r="A258" s="30">
        <f t="shared" si="6"/>
        <v>204</v>
      </c>
      <c r="B258" s="68" t="s">
        <v>269</v>
      </c>
      <c r="C258" s="68"/>
      <c r="D258" s="68"/>
      <c r="E258" s="179"/>
      <c r="F258" s="210">
        <v>123</v>
      </c>
      <c r="G258" s="57">
        <v>115</v>
      </c>
      <c r="H258" s="165">
        <v>112.3</v>
      </c>
      <c r="I258" s="140"/>
    </row>
    <row r="259" spans="1:9" s="141" customFormat="1" ht="19.5" customHeight="1">
      <c r="A259" s="30">
        <f t="shared" si="6"/>
        <v>205</v>
      </c>
      <c r="B259" s="68" t="s">
        <v>270</v>
      </c>
      <c r="C259" s="68"/>
      <c r="D259" s="68"/>
      <c r="E259" s="179" t="s">
        <v>196</v>
      </c>
      <c r="F259" s="210">
        <v>124</v>
      </c>
      <c r="G259" s="57">
        <v>115</v>
      </c>
      <c r="H259" s="165">
        <v>113.7</v>
      </c>
      <c r="I259" s="140"/>
    </row>
    <row r="260" spans="1:9" s="141" customFormat="1" ht="19.5" customHeight="1">
      <c r="A260" s="30">
        <f t="shared" si="6"/>
        <v>206</v>
      </c>
      <c r="B260" s="68" t="s">
        <v>271</v>
      </c>
      <c r="C260" s="68"/>
      <c r="D260" s="68"/>
      <c r="E260" s="179" t="s">
        <v>196</v>
      </c>
      <c r="F260" s="210">
        <v>69</v>
      </c>
      <c r="G260" s="57">
        <v>65</v>
      </c>
      <c r="H260" s="165">
        <v>62.5</v>
      </c>
      <c r="I260" s="140"/>
    </row>
    <row r="261" spans="1:9" s="141" customFormat="1" ht="19.5" customHeight="1">
      <c r="A261" s="30">
        <f t="shared" si="6"/>
        <v>207</v>
      </c>
      <c r="B261" s="68" t="s">
        <v>272</v>
      </c>
      <c r="C261" s="68"/>
      <c r="D261" s="68"/>
      <c r="E261" s="179"/>
      <c r="F261" s="210">
        <v>59</v>
      </c>
      <c r="G261" s="57">
        <v>56</v>
      </c>
      <c r="H261" s="165">
        <v>54</v>
      </c>
      <c r="I261" s="140"/>
    </row>
    <row r="262" spans="1:9" s="141" customFormat="1" ht="19.5" customHeight="1">
      <c r="A262" s="30">
        <f t="shared" si="6"/>
        <v>208</v>
      </c>
      <c r="B262" s="68" t="s">
        <v>273</v>
      </c>
      <c r="C262" s="68"/>
      <c r="D262" s="68"/>
      <c r="E262" s="179" t="s">
        <v>196</v>
      </c>
      <c r="F262" s="210">
        <v>70</v>
      </c>
      <c r="G262" s="57"/>
      <c r="H262" s="165"/>
      <c r="I262" s="140"/>
    </row>
    <row r="263" spans="1:9" s="141" customFormat="1" ht="19.5" customHeight="1">
      <c r="A263" s="30">
        <f t="shared" si="6"/>
        <v>209</v>
      </c>
      <c r="B263" s="635" t="s">
        <v>274</v>
      </c>
      <c r="C263" s="635"/>
      <c r="D263" s="635"/>
      <c r="E263" s="172"/>
      <c r="F263" s="213">
        <v>47</v>
      </c>
      <c r="G263" s="37">
        <v>42</v>
      </c>
      <c r="H263" s="38">
        <v>39.9</v>
      </c>
      <c r="I263" s="140"/>
    </row>
    <row r="264" spans="1:9" s="141" customFormat="1" ht="19.5" customHeight="1">
      <c r="A264" s="30">
        <f t="shared" si="6"/>
        <v>210</v>
      </c>
      <c r="B264" s="74" t="s">
        <v>275</v>
      </c>
      <c r="C264" s="74"/>
      <c r="D264" s="74"/>
      <c r="E264" s="172"/>
      <c r="F264" s="213">
        <v>85</v>
      </c>
      <c r="G264" s="37">
        <v>80</v>
      </c>
      <c r="H264" s="38">
        <v>78.9</v>
      </c>
      <c r="I264" s="140"/>
    </row>
    <row r="265" spans="1:9" s="141" customFormat="1" ht="19.5" customHeight="1">
      <c r="A265" s="30"/>
      <c r="B265" s="74"/>
      <c r="C265" s="74"/>
      <c r="D265" s="74"/>
      <c r="E265" s="172"/>
      <c r="F265" s="213"/>
      <c r="G265" s="37"/>
      <c r="H265" s="38"/>
      <c r="I265" s="140"/>
    </row>
    <row r="266" spans="1:9" s="141" customFormat="1" ht="19.5" customHeight="1">
      <c r="A266" s="30"/>
      <c r="B266" s="68"/>
      <c r="C266" s="68"/>
      <c r="D266" s="68"/>
      <c r="E266" s="179"/>
      <c r="F266" s="210"/>
      <c r="G266" s="57"/>
      <c r="H266" s="165"/>
      <c r="I266" s="140"/>
    </row>
    <row r="267" spans="1:9" s="141" customFormat="1" ht="19.5" customHeight="1">
      <c r="A267" s="30">
        <f>IF(F267&lt;&gt;"",MAX(A$1:A264)+1,"")</f>
        <v>211</v>
      </c>
      <c r="B267" s="634" t="s">
        <v>276</v>
      </c>
      <c r="C267" s="634"/>
      <c r="D267" s="634"/>
      <c r="E267" s="179" t="s">
        <v>196</v>
      </c>
      <c r="F267" s="223">
        <v>85</v>
      </c>
      <c r="G267" s="224"/>
      <c r="H267" s="225"/>
      <c r="I267" s="140"/>
    </row>
    <row r="268" spans="1:9" s="141" customFormat="1" ht="19.5" customHeight="1">
      <c r="A268" s="30">
        <f>IF(F268&lt;&gt;"",MAX(A$1:A267)+1,"")</f>
        <v>212</v>
      </c>
      <c r="B268" s="68" t="s">
        <v>277</v>
      </c>
      <c r="C268" s="68"/>
      <c r="D268" s="68"/>
      <c r="E268" s="179" t="s">
        <v>196</v>
      </c>
      <c r="F268" s="223">
        <v>289</v>
      </c>
      <c r="G268" s="224">
        <v>280</v>
      </c>
      <c r="H268" s="225">
        <v>269.9</v>
      </c>
      <c r="I268" s="140"/>
    </row>
    <row r="269" spans="1:9" s="141" customFormat="1" ht="23.25" customHeight="1">
      <c r="A269" s="30">
        <f>IF(F269&lt;&gt;"",MAX(A$1:A267)+1,"")</f>
      </c>
      <c r="B269" s="636" t="s">
        <v>278</v>
      </c>
      <c r="C269" s="636"/>
      <c r="D269" s="636"/>
      <c r="E269" s="636"/>
      <c r="F269" s="226"/>
      <c r="G269" s="226"/>
      <c r="H269" s="226"/>
      <c r="I269" s="140"/>
    </row>
    <row r="270" spans="1:9" s="141" customFormat="1" ht="23.25" customHeight="1">
      <c r="A270" s="30">
        <f>IF(F270&lt;&gt;"",MAX(A$1:A269)+1,"")</f>
        <v>213</v>
      </c>
      <c r="B270" s="637" t="s">
        <v>279</v>
      </c>
      <c r="C270" s="637"/>
      <c r="D270" s="637"/>
      <c r="E270" s="198" t="s">
        <v>215</v>
      </c>
      <c r="F270" s="227">
        <v>50</v>
      </c>
      <c r="G270" s="207">
        <v>44</v>
      </c>
      <c r="H270" s="228">
        <v>43.5</v>
      </c>
      <c r="I270" s="140"/>
    </row>
    <row r="271" spans="1:9" s="141" customFormat="1" ht="23.25" customHeight="1" hidden="1">
      <c r="A271" s="229"/>
      <c r="B271" s="634" t="s">
        <v>280</v>
      </c>
      <c r="C271" s="634"/>
      <c r="D271" s="634"/>
      <c r="E271" s="198" t="s">
        <v>215</v>
      </c>
      <c r="F271" s="164">
        <f aca="true" t="shared" si="7" ref="F271:F279">ROUND(H271*1.07,1)</f>
        <v>0</v>
      </c>
      <c r="G271" s="57"/>
      <c r="H271" s="165"/>
      <c r="I271" s="140"/>
    </row>
    <row r="272" spans="1:9" s="141" customFormat="1" ht="23.25" customHeight="1" hidden="1">
      <c r="A272" s="229"/>
      <c r="B272" s="634" t="s">
        <v>281</v>
      </c>
      <c r="C272" s="634"/>
      <c r="D272" s="634"/>
      <c r="E272" s="198" t="s">
        <v>215</v>
      </c>
      <c r="F272" s="164">
        <f t="shared" si="7"/>
        <v>0</v>
      </c>
      <c r="G272" s="57"/>
      <c r="H272" s="165"/>
      <c r="I272" s="230"/>
    </row>
    <row r="273" spans="1:9" s="141" customFormat="1" ht="23.25" customHeight="1" hidden="1">
      <c r="A273" s="229"/>
      <c r="B273" s="634" t="s">
        <v>282</v>
      </c>
      <c r="C273" s="634"/>
      <c r="D273" s="634"/>
      <c r="E273" s="198" t="s">
        <v>215</v>
      </c>
      <c r="F273" s="164">
        <f t="shared" si="7"/>
        <v>0</v>
      </c>
      <c r="G273" s="57"/>
      <c r="H273" s="165"/>
      <c r="I273" s="230"/>
    </row>
    <row r="274" spans="1:9" s="141" customFormat="1" ht="23.25" customHeight="1" hidden="1">
      <c r="A274" s="229"/>
      <c r="B274" s="634" t="s">
        <v>283</v>
      </c>
      <c r="C274" s="634"/>
      <c r="D274" s="634"/>
      <c r="E274" s="198" t="s">
        <v>215</v>
      </c>
      <c r="F274" s="164">
        <f t="shared" si="7"/>
        <v>0</v>
      </c>
      <c r="G274" s="57"/>
      <c r="H274" s="165"/>
      <c r="I274" s="140"/>
    </row>
    <row r="275" spans="1:9" s="141" customFormat="1" ht="23.25" customHeight="1" hidden="1">
      <c r="A275" s="229"/>
      <c r="B275" s="634" t="s">
        <v>284</v>
      </c>
      <c r="C275" s="634"/>
      <c r="D275" s="634"/>
      <c r="E275" s="198" t="s">
        <v>215</v>
      </c>
      <c r="F275" s="164">
        <f t="shared" si="7"/>
        <v>0</v>
      </c>
      <c r="G275" s="57"/>
      <c r="H275" s="165"/>
      <c r="I275" s="140"/>
    </row>
    <row r="276" spans="1:9" s="141" customFormat="1" ht="23.25" customHeight="1" hidden="1">
      <c r="A276" s="229"/>
      <c r="B276" s="638" t="s">
        <v>285</v>
      </c>
      <c r="C276" s="638"/>
      <c r="D276" s="638"/>
      <c r="E276" s="198" t="s">
        <v>215</v>
      </c>
      <c r="F276" s="164">
        <f t="shared" si="7"/>
        <v>0</v>
      </c>
      <c r="G276" s="57"/>
      <c r="H276" s="165"/>
      <c r="I276" s="140"/>
    </row>
    <row r="277" spans="1:9" s="141" customFormat="1" ht="23.25" customHeight="1" hidden="1">
      <c r="A277" s="229"/>
      <c r="B277" s="638" t="s">
        <v>286</v>
      </c>
      <c r="C277" s="638"/>
      <c r="D277" s="638"/>
      <c r="E277" s="198" t="s">
        <v>215</v>
      </c>
      <c r="F277" s="164">
        <f t="shared" si="7"/>
        <v>0</v>
      </c>
      <c r="G277" s="57"/>
      <c r="H277" s="165"/>
      <c r="I277" s="140"/>
    </row>
    <row r="278" spans="1:9" s="141" customFormat="1" ht="23.25" customHeight="1" hidden="1">
      <c r="A278" s="229"/>
      <c r="B278" s="638" t="s">
        <v>287</v>
      </c>
      <c r="C278" s="638"/>
      <c r="D278" s="638"/>
      <c r="E278" s="198" t="s">
        <v>215</v>
      </c>
      <c r="F278" s="164">
        <f t="shared" si="7"/>
        <v>0</v>
      </c>
      <c r="G278" s="57"/>
      <c r="H278" s="165"/>
      <c r="I278" s="140"/>
    </row>
    <row r="279" spans="1:9" s="141" customFormat="1" ht="23.25" customHeight="1" hidden="1">
      <c r="A279" s="229"/>
      <c r="B279" s="199" t="s">
        <v>288</v>
      </c>
      <c r="C279" s="81"/>
      <c r="D279" s="231"/>
      <c r="E279" s="198" t="s">
        <v>215</v>
      </c>
      <c r="F279" s="164">
        <f t="shared" si="7"/>
        <v>0</v>
      </c>
      <c r="G279" s="57"/>
      <c r="H279" s="165"/>
      <c r="I279" s="140"/>
    </row>
    <row r="280" spans="1:9" s="141" customFormat="1" ht="23.25" customHeight="1">
      <c r="A280" s="30">
        <f aca="true" t="shared" si="8" ref="A280:A341">IF(F280&lt;&gt;"",MAX(A$1:A279)+1,"")</f>
        <v>214</v>
      </c>
      <c r="B280" s="639" t="s">
        <v>289</v>
      </c>
      <c r="C280" s="639"/>
      <c r="D280" s="639"/>
      <c r="E280" s="198" t="s">
        <v>215</v>
      </c>
      <c r="F280" s="232">
        <v>50</v>
      </c>
      <c r="G280" s="185">
        <v>45</v>
      </c>
      <c r="H280" s="233">
        <v>44.5</v>
      </c>
      <c r="I280" s="140"/>
    </row>
    <row r="281" spans="1:9" s="141" customFormat="1" ht="23.25" customHeight="1">
      <c r="A281" s="30">
        <f t="shared" si="8"/>
        <v>215</v>
      </c>
      <c r="B281" s="234" t="s">
        <v>290</v>
      </c>
      <c r="C281" s="234"/>
      <c r="D281" s="234"/>
      <c r="E281" s="198" t="s">
        <v>215</v>
      </c>
      <c r="F281" s="235">
        <v>58</v>
      </c>
      <c r="G281" s="236">
        <v>54</v>
      </c>
      <c r="H281" s="189">
        <v>52.7</v>
      </c>
      <c r="I281" s="140"/>
    </row>
    <row r="282" spans="1:9" s="141" customFormat="1" ht="23.25" customHeight="1">
      <c r="A282" s="30">
        <f t="shared" si="8"/>
        <v>216</v>
      </c>
      <c r="B282" s="234" t="s">
        <v>291</v>
      </c>
      <c r="C282" s="234"/>
      <c r="D282" s="234"/>
      <c r="E282" s="198" t="s">
        <v>215</v>
      </c>
      <c r="F282" s="235">
        <v>58</v>
      </c>
      <c r="G282" s="236">
        <v>54</v>
      </c>
      <c r="H282" s="189">
        <v>45.9</v>
      </c>
      <c r="I282" s="140"/>
    </row>
    <row r="283" spans="1:9" s="141" customFormat="1" ht="23.25" customHeight="1">
      <c r="A283" s="30">
        <f t="shared" si="8"/>
        <v>217</v>
      </c>
      <c r="B283" s="234" t="s">
        <v>292</v>
      </c>
      <c r="C283" s="234"/>
      <c r="D283" s="234"/>
      <c r="E283" s="198" t="s">
        <v>215</v>
      </c>
      <c r="F283" s="235">
        <v>58</v>
      </c>
      <c r="G283" s="236">
        <v>54</v>
      </c>
      <c r="H283" s="189">
        <v>45.9</v>
      </c>
      <c r="I283" s="140"/>
    </row>
    <row r="284" spans="1:9" s="141" customFormat="1" ht="23.25" customHeight="1">
      <c r="A284" s="30">
        <f t="shared" si="8"/>
        <v>218</v>
      </c>
      <c r="B284" s="234" t="s">
        <v>291</v>
      </c>
      <c r="C284" s="234"/>
      <c r="D284" s="234"/>
      <c r="E284" s="198" t="s">
        <v>215</v>
      </c>
      <c r="F284" s="235">
        <v>58</v>
      </c>
      <c r="G284" s="236">
        <v>54</v>
      </c>
      <c r="H284" s="189">
        <v>45.9</v>
      </c>
      <c r="I284" s="140"/>
    </row>
    <row r="285" spans="1:9" s="141" customFormat="1" ht="23.25" customHeight="1">
      <c r="A285" s="30">
        <f t="shared" si="8"/>
        <v>219</v>
      </c>
      <c r="B285" s="234" t="s">
        <v>293</v>
      </c>
      <c r="C285" s="234"/>
      <c r="D285" s="234"/>
      <c r="E285" s="198" t="s">
        <v>215</v>
      </c>
      <c r="F285" s="235">
        <v>58</v>
      </c>
      <c r="G285" s="236">
        <v>54</v>
      </c>
      <c r="H285" s="189">
        <v>45.9</v>
      </c>
      <c r="I285" s="140"/>
    </row>
    <row r="286" spans="1:9" s="141" customFormat="1" ht="23.25" customHeight="1">
      <c r="A286" s="30">
        <f t="shared" si="8"/>
        <v>220</v>
      </c>
      <c r="B286" s="234" t="s">
        <v>294</v>
      </c>
      <c r="C286" s="234"/>
      <c r="D286" s="234"/>
      <c r="E286" s="198" t="s">
        <v>215</v>
      </c>
      <c r="F286" s="235">
        <v>58</v>
      </c>
      <c r="G286" s="236">
        <v>54</v>
      </c>
      <c r="H286" s="189">
        <v>45.9</v>
      </c>
      <c r="I286" s="140"/>
    </row>
    <row r="287" spans="1:9" s="141" customFormat="1" ht="23.25" customHeight="1">
      <c r="A287" s="30">
        <f t="shared" si="8"/>
        <v>221</v>
      </c>
      <c r="B287" s="234" t="s">
        <v>292</v>
      </c>
      <c r="C287" s="234"/>
      <c r="D287" s="234"/>
      <c r="E287" s="198" t="s">
        <v>215</v>
      </c>
      <c r="F287" s="235">
        <v>58</v>
      </c>
      <c r="G287" s="236">
        <v>54</v>
      </c>
      <c r="H287" s="189">
        <v>45.9</v>
      </c>
      <c r="I287" s="140"/>
    </row>
    <row r="288" spans="1:9" s="141" customFormat="1" ht="23.25" customHeight="1">
      <c r="A288" s="30">
        <f t="shared" si="8"/>
        <v>222</v>
      </c>
      <c r="B288" s="234" t="s">
        <v>295</v>
      </c>
      <c r="C288" s="234"/>
      <c r="D288" s="234"/>
      <c r="E288" s="198" t="s">
        <v>215</v>
      </c>
      <c r="F288" s="235">
        <v>58</v>
      </c>
      <c r="G288" s="236">
        <v>54</v>
      </c>
      <c r="H288" s="189">
        <v>45.9</v>
      </c>
      <c r="I288" s="140"/>
    </row>
    <row r="289" spans="1:9" s="141" customFormat="1" ht="23.25" customHeight="1">
      <c r="A289" s="30">
        <f t="shared" si="8"/>
        <v>223</v>
      </c>
      <c r="B289" s="234" t="s">
        <v>296</v>
      </c>
      <c r="C289" s="234"/>
      <c r="D289" s="234"/>
      <c r="E289" s="198" t="s">
        <v>215</v>
      </c>
      <c r="F289" s="235">
        <v>58</v>
      </c>
      <c r="G289" s="236">
        <v>54</v>
      </c>
      <c r="H289" s="189">
        <v>45.9</v>
      </c>
      <c r="I289" s="140"/>
    </row>
    <row r="290" spans="1:9" s="141" customFormat="1" ht="23.25" customHeight="1">
      <c r="A290" s="30">
        <f t="shared" si="8"/>
        <v>224</v>
      </c>
      <c r="B290" s="234" t="s">
        <v>297</v>
      </c>
      <c r="C290" s="234"/>
      <c r="D290" s="234"/>
      <c r="E290" s="198" t="s">
        <v>215</v>
      </c>
      <c r="F290" s="235">
        <v>58</v>
      </c>
      <c r="G290" s="236">
        <v>54</v>
      </c>
      <c r="H290" s="189">
        <v>45.9</v>
      </c>
      <c r="I290" s="140"/>
    </row>
    <row r="291" spans="1:9" s="141" customFormat="1" ht="23.25" customHeight="1">
      <c r="A291" s="30">
        <f t="shared" si="8"/>
        <v>225</v>
      </c>
      <c r="B291" s="234" t="s">
        <v>298</v>
      </c>
      <c r="C291" s="234"/>
      <c r="D291" s="234"/>
      <c r="E291" s="237" t="s">
        <v>215</v>
      </c>
      <c r="F291" s="235">
        <v>58</v>
      </c>
      <c r="G291" s="236">
        <v>54</v>
      </c>
      <c r="H291" s="189">
        <v>45.9</v>
      </c>
      <c r="I291" s="140"/>
    </row>
    <row r="292" spans="1:9" s="141" customFormat="1" ht="23.25" customHeight="1">
      <c r="A292" s="30">
        <f t="shared" si="8"/>
      </c>
      <c r="B292" s="640" t="s">
        <v>299</v>
      </c>
      <c r="C292" s="640"/>
      <c r="D292" s="640"/>
      <c r="E292" s="640"/>
      <c r="F292" s="640"/>
      <c r="G292" s="640"/>
      <c r="H292" s="640"/>
      <c r="I292" s="140"/>
    </row>
    <row r="293" spans="1:9" s="239" customFormat="1" ht="19.5" customHeight="1">
      <c r="A293" s="30">
        <f t="shared" si="8"/>
      </c>
      <c r="B293" s="641"/>
      <c r="C293" s="641"/>
      <c r="D293" s="641"/>
      <c r="E293" s="641"/>
      <c r="F293" s="641"/>
      <c r="G293" s="641"/>
      <c r="H293" s="641"/>
      <c r="I293" s="238"/>
    </row>
    <row r="294" spans="1:9" s="141" customFormat="1" ht="19.5" customHeight="1">
      <c r="A294" s="30">
        <f t="shared" si="8"/>
        <v>226</v>
      </c>
      <c r="B294" s="637" t="s">
        <v>300</v>
      </c>
      <c r="C294" s="637"/>
      <c r="D294" s="637"/>
      <c r="E294" s="198" t="s">
        <v>301</v>
      </c>
      <c r="F294" s="240">
        <v>55</v>
      </c>
      <c r="G294" s="241">
        <v>50</v>
      </c>
      <c r="H294" s="242">
        <v>48.7</v>
      </c>
      <c r="I294" s="140"/>
    </row>
    <row r="295" spans="1:9" s="141" customFormat="1" ht="24" customHeight="1">
      <c r="A295" s="30">
        <f t="shared" si="8"/>
        <v>227</v>
      </c>
      <c r="B295" s="642" t="s">
        <v>302</v>
      </c>
      <c r="C295" s="642"/>
      <c r="D295" s="642"/>
      <c r="E295" s="243" t="s">
        <v>301</v>
      </c>
      <c r="F295" s="244">
        <v>45</v>
      </c>
      <c r="G295" s="245">
        <v>40</v>
      </c>
      <c r="H295" s="246">
        <v>38.9</v>
      </c>
      <c r="I295" s="140"/>
    </row>
    <row r="296" spans="1:9" s="141" customFormat="1" ht="23.25" customHeight="1">
      <c r="A296" s="30">
        <f t="shared" si="8"/>
        <v>228</v>
      </c>
      <c r="B296" s="634" t="s">
        <v>303</v>
      </c>
      <c r="C296" s="634"/>
      <c r="D296" s="634"/>
      <c r="E296" s="221" t="s">
        <v>301</v>
      </c>
      <c r="F296" s="154">
        <v>65</v>
      </c>
      <c r="G296" s="112">
        <v>61</v>
      </c>
      <c r="H296" s="58">
        <v>59.5</v>
      </c>
      <c r="I296" s="140"/>
    </row>
    <row r="297" spans="1:9" s="141" customFormat="1" ht="23.25" customHeight="1">
      <c r="A297" s="30">
        <f t="shared" si="8"/>
        <v>229</v>
      </c>
      <c r="B297" s="68" t="s">
        <v>304</v>
      </c>
      <c r="C297" s="68"/>
      <c r="D297" s="68"/>
      <c r="E297" s="221" t="s">
        <v>18</v>
      </c>
      <c r="F297" s="154">
        <v>28</v>
      </c>
      <c r="G297" s="112"/>
      <c r="H297" s="58"/>
      <c r="I297" s="140"/>
    </row>
    <row r="298" spans="1:9" s="141" customFormat="1" ht="23.25" customHeight="1">
      <c r="A298" s="30">
        <f t="shared" si="8"/>
        <v>230</v>
      </c>
      <c r="B298" s="68" t="s">
        <v>305</v>
      </c>
      <c r="C298" s="68"/>
      <c r="D298" s="68"/>
      <c r="E298" s="221" t="s">
        <v>18</v>
      </c>
      <c r="F298" s="154">
        <v>28</v>
      </c>
      <c r="G298" s="112"/>
      <c r="H298" s="58"/>
      <c r="I298" s="140"/>
    </row>
    <row r="299" spans="1:9" s="141" customFormat="1" ht="23.25" customHeight="1">
      <c r="A299" s="30">
        <f t="shared" si="8"/>
        <v>231</v>
      </c>
      <c r="B299" s="68" t="s">
        <v>306</v>
      </c>
      <c r="C299" s="68"/>
      <c r="D299" s="68"/>
      <c r="E299" s="221" t="s">
        <v>18</v>
      </c>
      <c r="F299" s="154">
        <v>28</v>
      </c>
      <c r="G299" s="112"/>
      <c r="H299" s="58"/>
      <c r="I299" s="140"/>
    </row>
    <row r="300" spans="1:9" s="141" customFormat="1" ht="23.25" customHeight="1">
      <c r="A300" s="30">
        <f t="shared" si="8"/>
        <v>232</v>
      </c>
      <c r="B300" s="68" t="s">
        <v>307</v>
      </c>
      <c r="C300" s="68"/>
      <c r="D300" s="68"/>
      <c r="E300" s="221" t="s">
        <v>18</v>
      </c>
      <c r="F300" s="154">
        <v>28</v>
      </c>
      <c r="G300" s="112">
        <v>26</v>
      </c>
      <c r="H300" s="58">
        <v>25.5</v>
      </c>
      <c r="I300" s="140"/>
    </row>
    <row r="301" spans="1:10" s="141" customFormat="1" ht="23.25" customHeight="1">
      <c r="A301" s="30">
        <f t="shared" si="8"/>
        <v>233</v>
      </c>
      <c r="B301" s="68" t="s">
        <v>308</v>
      </c>
      <c r="C301" s="68"/>
      <c r="D301" s="68"/>
      <c r="E301" s="221" t="s">
        <v>309</v>
      </c>
      <c r="F301" s="154">
        <v>28</v>
      </c>
      <c r="G301" s="112">
        <v>26</v>
      </c>
      <c r="H301" s="58">
        <v>25.5</v>
      </c>
      <c r="I301" s="140"/>
      <c r="J301" s="141" t="s">
        <v>310</v>
      </c>
    </row>
    <row r="302" spans="1:9" s="141" customFormat="1" ht="23.25" customHeight="1">
      <c r="A302" s="30">
        <f t="shared" si="8"/>
        <v>234</v>
      </c>
      <c r="B302" s="68" t="s">
        <v>311</v>
      </c>
      <c r="C302" s="68"/>
      <c r="D302" s="68"/>
      <c r="E302" s="221" t="s">
        <v>309</v>
      </c>
      <c r="F302" s="154">
        <v>25</v>
      </c>
      <c r="G302" s="112">
        <v>23</v>
      </c>
      <c r="H302" s="58">
        <v>21.9</v>
      </c>
      <c r="I302" s="140"/>
    </row>
    <row r="303" spans="1:9" s="248" customFormat="1" ht="43.5" customHeight="1">
      <c r="A303" s="30">
        <f t="shared" si="8"/>
        <v>235</v>
      </c>
      <c r="B303" s="643" t="s">
        <v>312</v>
      </c>
      <c r="C303" s="643"/>
      <c r="D303" s="643"/>
      <c r="E303" s="131" t="s">
        <v>313</v>
      </c>
      <c r="F303" s="36">
        <v>40</v>
      </c>
      <c r="G303" s="37">
        <v>38</v>
      </c>
      <c r="H303" s="60">
        <v>34.5</v>
      </c>
      <c r="I303" s="247"/>
    </row>
    <row r="304" spans="1:9" s="248" customFormat="1" ht="43.5" customHeight="1">
      <c r="A304" s="30">
        <f t="shared" si="8"/>
        <v>236</v>
      </c>
      <c r="B304" s="643" t="s">
        <v>314</v>
      </c>
      <c r="C304" s="643"/>
      <c r="D304" s="643"/>
      <c r="E304" s="249" t="s">
        <v>313</v>
      </c>
      <c r="F304" s="36">
        <v>40</v>
      </c>
      <c r="G304" s="37">
        <v>38</v>
      </c>
      <c r="H304" s="60">
        <v>34.5</v>
      </c>
      <c r="I304" s="247"/>
    </row>
    <row r="305" spans="1:9" s="248" customFormat="1" ht="43.5" customHeight="1">
      <c r="A305" s="30">
        <f t="shared" si="8"/>
        <v>237</v>
      </c>
      <c r="B305" s="643" t="s">
        <v>315</v>
      </c>
      <c r="C305" s="643"/>
      <c r="D305" s="643"/>
      <c r="E305" s="249" t="s">
        <v>313</v>
      </c>
      <c r="F305" s="36">
        <v>40</v>
      </c>
      <c r="G305" s="37">
        <v>38</v>
      </c>
      <c r="H305" s="60">
        <v>34.5</v>
      </c>
      <c r="I305" s="247"/>
    </row>
    <row r="306" spans="1:9" s="248" customFormat="1" ht="43.5" customHeight="1">
      <c r="A306" s="30">
        <f t="shared" si="8"/>
        <v>238</v>
      </c>
      <c r="B306" s="643" t="s">
        <v>316</v>
      </c>
      <c r="C306" s="643"/>
      <c r="D306" s="643"/>
      <c r="E306" s="249" t="s">
        <v>313</v>
      </c>
      <c r="F306" s="36">
        <v>40</v>
      </c>
      <c r="G306" s="37">
        <v>38</v>
      </c>
      <c r="H306" s="60">
        <v>34.5</v>
      </c>
      <c r="I306" s="247"/>
    </row>
    <row r="307" spans="1:9" s="248" customFormat="1" ht="43.5" customHeight="1">
      <c r="A307" s="30">
        <f t="shared" si="8"/>
        <v>239</v>
      </c>
      <c r="B307" s="643" t="s">
        <v>317</v>
      </c>
      <c r="C307" s="643"/>
      <c r="D307" s="643"/>
      <c r="E307" s="249" t="s">
        <v>313</v>
      </c>
      <c r="F307" s="36">
        <v>40</v>
      </c>
      <c r="G307" s="37">
        <v>38</v>
      </c>
      <c r="H307" s="60">
        <v>34.5</v>
      </c>
      <c r="I307" s="247"/>
    </row>
    <row r="308" spans="1:9" s="248" customFormat="1" ht="43.5" customHeight="1">
      <c r="A308" s="30">
        <f t="shared" si="8"/>
        <v>240</v>
      </c>
      <c r="B308" s="643" t="s">
        <v>318</v>
      </c>
      <c r="C308" s="643"/>
      <c r="D308" s="643"/>
      <c r="E308" s="131" t="s">
        <v>206</v>
      </c>
      <c r="F308" s="36">
        <v>28</v>
      </c>
      <c r="G308" s="37">
        <v>26.9</v>
      </c>
      <c r="H308" s="60">
        <v>25.9</v>
      </c>
      <c r="I308" s="247"/>
    </row>
    <row r="309" spans="1:9" s="248" customFormat="1" ht="28.5" customHeight="1">
      <c r="A309" s="30">
        <f t="shared" si="8"/>
        <v>241</v>
      </c>
      <c r="B309" s="643" t="s">
        <v>319</v>
      </c>
      <c r="C309" s="643"/>
      <c r="D309" s="643"/>
      <c r="E309" s="131" t="s">
        <v>206</v>
      </c>
      <c r="F309" s="36">
        <v>28</v>
      </c>
      <c r="G309" s="37">
        <v>26.9</v>
      </c>
      <c r="H309" s="60">
        <v>25.9</v>
      </c>
      <c r="I309" s="247"/>
    </row>
    <row r="310" spans="1:9" s="248" customFormat="1" ht="28.5" customHeight="1">
      <c r="A310" s="30">
        <f t="shared" si="8"/>
        <v>242</v>
      </c>
      <c r="B310" s="643" t="s">
        <v>320</v>
      </c>
      <c r="C310" s="643"/>
      <c r="D310" s="643"/>
      <c r="E310" s="131" t="s">
        <v>206</v>
      </c>
      <c r="F310" s="36">
        <v>28</v>
      </c>
      <c r="G310" s="37">
        <v>26.9</v>
      </c>
      <c r="H310" s="60">
        <v>21.5</v>
      </c>
      <c r="I310" s="247"/>
    </row>
    <row r="311" spans="1:9" s="248" customFormat="1" ht="28.5" customHeight="1">
      <c r="A311" s="30">
        <f t="shared" si="8"/>
        <v>243</v>
      </c>
      <c r="B311" s="643" t="s">
        <v>321</v>
      </c>
      <c r="C311" s="643"/>
      <c r="D311" s="643"/>
      <c r="E311" s="131" t="s">
        <v>206</v>
      </c>
      <c r="F311" s="36">
        <v>28</v>
      </c>
      <c r="G311" s="37">
        <v>26.9</v>
      </c>
      <c r="H311" s="60">
        <v>21.5</v>
      </c>
      <c r="I311" s="247"/>
    </row>
    <row r="312" spans="1:9" s="248" customFormat="1" ht="28.5" customHeight="1">
      <c r="A312" s="30">
        <f t="shared" si="8"/>
        <v>244</v>
      </c>
      <c r="B312" s="644" t="s">
        <v>322</v>
      </c>
      <c r="C312" s="644"/>
      <c r="D312" s="644"/>
      <c r="E312" s="250" t="s">
        <v>313</v>
      </c>
      <c r="F312" s="251">
        <v>21</v>
      </c>
      <c r="G312" s="251">
        <v>19.2</v>
      </c>
      <c r="H312" s="251">
        <v>17.8</v>
      </c>
      <c r="I312" s="247"/>
    </row>
    <row r="313" spans="1:9" s="248" customFormat="1" ht="28.5" customHeight="1">
      <c r="A313" s="30">
        <f t="shared" si="8"/>
        <v>245</v>
      </c>
      <c r="B313" s="644" t="s">
        <v>323</v>
      </c>
      <c r="C313" s="644"/>
      <c r="D313" s="644"/>
      <c r="E313" s="250" t="s">
        <v>313</v>
      </c>
      <c r="F313" s="251">
        <v>21</v>
      </c>
      <c r="G313" s="251">
        <v>19.2</v>
      </c>
      <c r="H313" s="251">
        <v>17.8</v>
      </c>
      <c r="I313" s="247"/>
    </row>
    <row r="314" spans="1:9" s="248" customFormat="1" ht="28.5" customHeight="1">
      <c r="A314" s="30">
        <f t="shared" si="8"/>
        <v>246</v>
      </c>
      <c r="B314" s="644" t="s">
        <v>324</v>
      </c>
      <c r="C314" s="644"/>
      <c r="D314" s="644"/>
      <c r="E314" s="250" t="s">
        <v>313</v>
      </c>
      <c r="F314" s="251">
        <v>21</v>
      </c>
      <c r="G314" s="251">
        <v>19.2</v>
      </c>
      <c r="H314" s="251">
        <v>17.8</v>
      </c>
      <c r="I314" s="247"/>
    </row>
    <row r="315" spans="1:9" s="248" customFormat="1" ht="28.5" customHeight="1">
      <c r="A315" s="30">
        <f t="shared" si="8"/>
        <v>247</v>
      </c>
      <c r="B315" s="644" t="s">
        <v>325</v>
      </c>
      <c r="C315" s="644"/>
      <c r="D315" s="644"/>
      <c r="E315" s="250" t="s">
        <v>313</v>
      </c>
      <c r="F315" s="251">
        <v>21</v>
      </c>
      <c r="G315" s="251">
        <v>19.2</v>
      </c>
      <c r="H315" s="251">
        <v>17.8</v>
      </c>
      <c r="I315" s="247"/>
    </row>
    <row r="316" spans="1:9" s="248" customFormat="1" ht="28.5" customHeight="1">
      <c r="A316" s="30">
        <f t="shared" si="8"/>
        <v>248</v>
      </c>
      <c r="B316" s="644" t="s">
        <v>326</v>
      </c>
      <c r="C316" s="644"/>
      <c r="D316" s="644"/>
      <c r="E316" s="250" t="s">
        <v>313</v>
      </c>
      <c r="F316" s="251">
        <v>30</v>
      </c>
      <c r="G316" s="251">
        <v>29</v>
      </c>
      <c r="H316" s="251">
        <v>27.2</v>
      </c>
      <c r="I316" s="247"/>
    </row>
    <row r="317" spans="1:9" s="248" customFormat="1" ht="28.5" customHeight="1">
      <c r="A317" s="30">
        <f t="shared" si="8"/>
        <v>249</v>
      </c>
      <c r="B317" s="644" t="s">
        <v>327</v>
      </c>
      <c r="C317" s="644"/>
      <c r="D317" s="644"/>
      <c r="E317" s="250" t="s">
        <v>313</v>
      </c>
      <c r="F317" s="251">
        <v>30</v>
      </c>
      <c r="G317" s="251">
        <v>29</v>
      </c>
      <c r="H317" s="251">
        <v>27.2</v>
      </c>
      <c r="I317" s="247"/>
    </row>
    <row r="318" spans="1:9" s="248" customFormat="1" ht="28.5" customHeight="1">
      <c r="A318" s="30">
        <f t="shared" si="8"/>
        <v>250</v>
      </c>
      <c r="B318" s="644" t="s">
        <v>328</v>
      </c>
      <c r="C318" s="644"/>
      <c r="D318" s="644"/>
      <c r="E318" s="250" t="s">
        <v>313</v>
      </c>
      <c r="F318" s="251">
        <v>30</v>
      </c>
      <c r="G318" s="251">
        <v>29</v>
      </c>
      <c r="H318" s="251">
        <v>27.2</v>
      </c>
      <c r="I318" s="247"/>
    </row>
    <row r="319" spans="1:9" s="248" customFormat="1" ht="28.5" customHeight="1">
      <c r="A319" s="30">
        <f t="shared" si="8"/>
        <v>251</v>
      </c>
      <c r="B319" s="644" t="s">
        <v>329</v>
      </c>
      <c r="C319" s="644"/>
      <c r="D319" s="644"/>
      <c r="E319" s="250" t="s">
        <v>313</v>
      </c>
      <c r="F319" s="251">
        <v>30</v>
      </c>
      <c r="G319" s="251">
        <v>29</v>
      </c>
      <c r="H319" s="251">
        <v>27.2</v>
      </c>
      <c r="I319" s="247"/>
    </row>
    <row r="320" spans="1:9" s="248" customFormat="1" ht="28.5" customHeight="1">
      <c r="A320" s="30">
        <f t="shared" si="8"/>
        <v>252</v>
      </c>
      <c r="B320" s="644" t="s">
        <v>330</v>
      </c>
      <c r="C320" s="644"/>
      <c r="D320" s="644"/>
      <c r="E320" s="250" t="s">
        <v>313</v>
      </c>
      <c r="F320" s="251">
        <v>30</v>
      </c>
      <c r="G320" s="251">
        <v>29</v>
      </c>
      <c r="H320" s="251">
        <v>27.2</v>
      </c>
      <c r="I320" s="247"/>
    </row>
    <row r="321" spans="1:9" s="248" customFormat="1" ht="28.5" customHeight="1">
      <c r="A321" s="30">
        <f t="shared" si="8"/>
        <v>253</v>
      </c>
      <c r="B321" s="644" t="s">
        <v>331</v>
      </c>
      <c r="C321" s="644"/>
      <c r="D321" s="644"/>
      <c r="E321" s="250" t="s">
        <v>313</v>
      </c>
      <c r="F321" s="251">
        <v>45</v>
      </c>
      <c r="G321" s="251">
        <v>42</v>
      </c>
      <c r="H321" s="251">
        <v>36.5</v>
      </c>
      <c r="I321" s="247"/>
    </row>
    <row r="322" spans="1:9" s="248" customFormat="1" ht="28.5" customHeight="1">
      <c r="A322" s="30">
        <f t="shared" si="8"/>
        <v>254</v>
      </c>
      <c r="B322" s="644" t="s">
        <v>332</v>
      </c>
      <c r="C322" s="644"/>
      <c r="D322" s="644"/>
      <c r="E322" s="250" t="s">
        <v>313</v>
      </c>
      <c r="F322" s="251">
        <v>45</v>
      </c>
      <c r="G322" s="251">
        <v>42</v>
      </c>
      <c r="H322" s="251">
        <v>36.5</v>
      </c>
      <c r="I322" s="247"/>
    </row>
    <row r="323" spans="1:9" s="248" customFormat="1" ht="28.5" customHeight="1">
      <c r="A323" s="30">
        <f t="shared" si="8"/>
        <v>255</v>
      </c>
      <c r="B323" s="644" t="s">
        <v>333</v>
      </c>
      <c r="C323" s="644"/>
      <c r="D323" s="644"/>
      <c r="E323" s="250" t="s">
        <v>313</v>
      </c>
      <c r="F323" s="251">
        <v>45</v>
      </c>
      <c r="G323" s="251">
        <v>42</v>
      </c>
      <c r="H323" s="251">
        <v>36.5</v>
      </c>
      <c r="I323" s="247"/>
    </row>
    <row r="324" spans="1:9" s="248" customFormat="1" ht="28.5" customHeight="1">
      <c r="A324" s="30">
        <f t="shared" si="8"/>
        <v>256</v>
      </c>
      <c r="B324" s="644" t="s">
        <v>334</v>
      </c>
      <c r="C324" s="644"/>
      <c r="D324" s="644"/>
      <c r="E324" s="250" t="s">
        <v>313</v>
      </c>
      <c r="F324" s="251">
        <v>45</v>
      </c>
      <c r="G324" s="251">
        <v>42</v>
      </c>
      <c r="H324" s="251">
        <v>36.5</v>
      </c>
      <c r="I324" s="247"/>
    </row>
    <row r="325" spans="1:9" s="248" customFormat="1" ht="28.5" customHeight="1">
      <c r="A325" s="30">
        <f t="shared" si="8"/>
        <v>257</v>
      </c>
      <c r="B325" s="644" t="s">
        <v>335</v>
      </c>
      <c r="C325" s="644"/>
      <c r="D325" s="644"/>
      <c r="E325" s="250" t="s">
        <v>313</v>
      </c>
      <c r="F325" s="251">
        <v>45</v>
      </c>
      <c r="G325" s="251">
        <v>42</v>
      </c>
      <c r="H325" s="251">
        <v>36.5</v>
      </c>
      <c r="I325" s="247"/>
    </row>
    <row r="326" spans="1:9" s="248" customFormat="1" ht="28.5" customHeight="1">
      <c r="A326" s="30">
        <f t="shared" si="8"/>
        <v>258</v>
      </c>
      <c r="B326" s="644" t="s">
        <v>336</v>
      </c>
      <c r="C326" s="644"/>
      <c r="D326" s="644"/>
      <c r="E326" s="250" t="s">
        <v>313</v>
      </c>
      <c r="F326" s="251">
        <v>49</v>
      </c>
      <c r="G326" s="251">
        <v>46</v>
      </c>
      <c r="H326" s="251">
        <v>44</v>
      </c>
      <c r="I326" s="247"/>
    </row>
    <row r="327" spans="1:9" s="248" customFormat="1" ht="29.25" customHeight="1">
      <c r="A327" s="30">
        <f t="shared" si="8"/>
        <v>259</v>
      </c>
      <c r="B327" s="645" t="s">
        <v>337</v>
      </c>
      <c r="C327" s="645"/>
      <c r="D327" s="645"/>
      <c r="E327" s="131" t="s">
        <v>18</v>
      </c>
      <c r="F327" s="36">
        <v>80</v>
      </c>
      <c r="G327" s="37">
        <v>78.2</v>
      </c>
      <c r="H327" s="60">
        <v>79.7</v>
      </c>
      <c r="I327" s="247"/>
    </row>
    <row r="328" spans="1:9" s="248" customFormat="1" ht="29.25" customHeight="1">
      <c r="A328" s="30">
        <f t="shared" si="8"/>
      </c>
      <c r="B328" s="646"/>
      <c r="C328" s="646"/>
      <c r="D328" s="646"/>
      <c r="E328" s="646"/>
      <c r="F328" s="646"/>
      <c r="G328" s="646"/>
      <c r="H328" s="646"/>
      <c r="I328" s="247"/>
    </row>
    <row r="329" spans="1:9" s="248" customFormat="1" ht="29.25" customHeight="1">
      <c r="A329" s="30">
        <f t="shared" si="8"/>
        <v>260</v>
      </c>
      <c r="B329" s="645" t="s">
        <v>338</v>
      </c>
      <c r="C329" s="645"/>
      <c r="D329" s="645"/>
      <c r="E329" s="131"/>
      <c r="F329" s="36">
        <v>56</v>
      </c>
      <c r="G329" s="37">
        <v>52.95</v>
      </c>
      <c r="H329" s="60">
        <v>51.4</v>
      </c>
      <c r="I329" s="247"/>
    </row>
    <row r="330" spans="1:9" s="248" customFormat="1" ht="29.25" customHeight="1">
      <c r="A330" s="30">
        <f t="shared" si="8"/>
        <v>261</v>
      </c>
      <c r="B330" s="42" t="s">
        <v>339</v>
      </c>
      <c r="C330" s="42"/>
      <c r="D330" s="42"/>
      <c r="E330" s="35"/>
      <c r="F330" s="36">
        <v>50</v>
      </c>
      <c r="G330" s="37">
        <v>48</v>
      </c>
      <c r="H330" s="38">
        <v>46.6</v>
      </c>
      <c r="I330" s="247"/>
    </row>
    <row r="331" spans="1:10" s="248" customFormat="1" ht="29.25" customHeight="1">
      <c r="A331" s="30">
        <f t="shared" si="8"/>
        <v>262</v>
      </c>
      <c r="B331" s="645" t="s">
        <v>340</v>
      </c>
      <c r="C331" s="645"/>
      <c r="D331" s="645"/>
      <c r="E331" s="131" t="s">
        <v>18</v>
      </c>
      <c r="F331" s="36">
        <v>35</v>
      </c>
      <c r="G331" s="37">
        <v>33</v>
      </c>
      <c r="H331" s="60">
        <v>32.9</v>
      </c>
      <c r="I331" s="247"/>
      <c r="J331" s="248" t="s">
        <v>341</v>
      </c>
    </row>
    <row r="332" spans="1:9" s="248" customFormat="1" ht="29.25" customHeight="1">
      <c r="A332" s="30">
        <f t="shared" si="8"/>
        <v>263</v>
      </c>
      <c r="B332" s="211" t="s">
        <v>342</v>
      </c>
      <c r="C332" s="211"/>
      <c r="D332" s="211"/>
      <c r="E332" s="131" t="s">
        <v>18</v>
      </c>
      <c r="F332" s="36">
        <v>25</v>
      </c>
      <c r="G332" s="37">
        <v>24</v>
      </c>
      <c r="H332" s="60">
        <v>22.9</v>
      </c>
      <c r="I332" s="247"/>
    </row>
    <row r="333" spans="1:9" s="248" customFormat="1" ht="29.25" customHeight="1">
      <c r="A333" s="148">
        <f t="shared" si="8"/>
        <v>264</v>
      </c>
      <c r="B333" s="211" t="s">
        <v>343</v>
      </c>
      <c r="C333" s="211"/>
      <c r="D333" s="211"/>
      <c r="E333" s="131" t="s">
        <v>18</v>
      </c>
      <c r="F333" s="36">
        <v>30</v>
      </c>
      <c r="G333" s="37">
        <v>28</v>
      </c>
      <c r="H333" s="60">
        <v>26.9</v>
      </c>
      <c r="I333" s="247"/>
    </row>
    <row r="334" spans="1:9" s="248" customFormat="1" ht="29.25" customHeight="1">
      <c r="A334" s="30">
        <f t="shared" si="8"/>
        <v>265</v>
      </c>
      <c r="B334" s="252" t="s">
        <v>344</v>
      </c>
      <c r="C334" s="252"/>
      <c r="D334" s="252"/>
      <c r="E334" s="253"/>
      <c r="F334" s="254">
        <v>107</v>
      </c>
      <c r="G334" s="255">
        <v>99</v>
      </c>
      <c r="H334" s="256">
        <v>97.5</v>
      </c>
      <c r="I334" s="247"/>
    </row>
    <row r="335" spans="1:9" s="248" customFormat="1" ht="19.5" customHeight="1">
      <c r="A335" s="30">
        <f t="shared" si="8"/>
        <v>266</v>
      </c>
      <c r="B335" s="647" t="s">
        <v>345</v>
      </c>
      <c r="C335" s="647"/>
      <c r="D335" s="647"/>
      <c r="E335" s="257" t="s">
        <v>346</v>
      </c>
      <c r="F335" s="258">
        <v>61</v>
      </c>
      <c r="G335" s="259">
        <v>59</v>
      </c>
      <c r="H335" s="260">
        <v>58.5</v>
      </c>
      <c r="I335" s="247"/>
    </row>
    <row r="336" spans="1:9" s="248" customFormat="1" ht="19.5" customHeight="1">
      <c r="A336" s="30">
        <f t="shared" si="8"/>
        <v>267</v>
      </c>
      <c r="B336" s="647" t="s">
        <v>347</v>
      </c>
      <c r="C336" s="647"/>
      <c r="D336" s="647"/>
      <c r="E336" s="257" t="s">
        <v>346</v>
      </c>
      <c r="F336" s="258">
        <v>108</v>
      </c>
      <c r="G336" s="259">
        <v>101</v>
      </c>
      <c r="H336" s="260">
        <v>98.6</v>
      </c>
      <c r="I336" s="247"/>
    </row>
    <row r="337" spans="1:9" s="248" customFormat="1" ht="19.5" customHeight="1">
      <c r="A337" s="30">
        <f t="shared" si="8"/>
        <v>268</v>
      </c>
      <c r="B337" s="647" t="s">
        <v>348</v>
      </c>
      <c r="C337" s="647"/>
      <c r="D337" s="647"/>
      <c r="E337" s="257" t="s">
        <v>346</v>
      </c>
      <c r="F337" s="258">
        <v>151</v>
      </c>
      <c r="G337" s="259">
        <v>140</v>
      </c>
      <c r="H337" s="260">
        <v>138.5</v>
      </c>
      <c r="I337" s="247"/>
    </row>
    <row r="338" spans="1:9" s="248" customFormat="1" ht="27" customHeight="1">
      <c r="A338" s="30">
        <f t="shared" si="8"/>
        <v>269</v>
      </c>
      <c r="B338" s="648" t="s">
        <v>349</v>
      </c>
      <c r="C338" s="648"/>
      <c r="D338" s="648"/>
      <c r="E338" s="261" t="s">
        <v>346</v>
      </c>
      <c r="F338" s="262">
        <v>32</v>
      </c>
      <c r="G338" s="263">
        <v>30</v>
      </c>
      <c r="H338" s="264">
        <v>29.6</v>
      </c>
      <c r="I338" s="247"/>
    </row>
    <row r="339" spans="1:9" s="248" customFormat="1" ht="19.5" customHeight="1">
      <c r="A339" s="30">
        <f t="shared" si="8"/>
        <v>270</v>
      </c>
      <c r="B339" s="647" t="s">
        <v>350</v>
      </c>
      <c r="C339" s="647"/>
      <c r="D339" s="647"/>
      <c r="E339" s="257" t="s">
        <v>346</v>
      </c>
      <c r="F339" s="258">
        <v>53</v>
      </c>
      <c r="G339" s="259">
        <v>50</v>
      </c>
      <c r="H339" s="260">
        <v>48.5</v>
      </c>
      <c r="I339" s="247"/>
    </row>
    <row r="340" spans="1:9" s="248" customFormat="1" ht="19.5" customHeight="1">
      <c r="A340" s="30">
        <f t="shared" si="8"/>
        <v>271</v>
      </c>
      <c r="B340" s="647" t="s">
        <v>351</v>
      </c>
      <c r="C340" s="647"/>
      <c r="D340" s="647"/>
      <c r="E340" s="257" t="s">
        <v>346</v>
      </c>
      <c r="F340" s="258">
        <v>104</v>
      </c>
      <c r="G340" s="259">
        <v>97</v>
      </c>
      <c r="H340" s="260">
        <v>94.7</v>
      </c>
      <c r="I340" s="247"/>
    </row>
    <row r="341" spans="1:9" s="248" customFormat="1" ht="21.75" customHeight="1">
      <c r="A341" s="30">
        <f t="shared" si="8"/>
        <v>272</v>
      </c>
      <c r="B341" s="649" t="s">
        <v>352</v>
      </c>
      <c r="C341" s="649"/>
      <c r="D341" s="649"/>
      <c r="E341" s="265" t="s">
        <v>346</v>
      </c>
      <c r="F341" s="266">
        <v>172</v>
      </c>
      <c r="G341" s="267">
        <v>163</v>
      </c>
      <c r="H341" s="268">
        <v>158.9</v>
      </c>
      <c r="I341" s="247"/>
    </row>
    <row r="342" spans="1:9" s="248" customFormat="1" ht="33.75" customHeight="1" hidden="1">
      <c r="A342" s="269"/>
      <c r="B342" s="270"/>
      <c r="C342" s="271"/>
      <c r="D342" s="271"/>
      <c r="E342" s="86" t="s">
        <v>353</v>
      </c>
      <c r="F342" s="272"/>
      <c r="G342" s="271"/>
      <c r="H342" s="271"/>
      <c r="I342" s="247"/>
    </row>
    <row r="343" spans="1:9" s="248" customFormat="1" ht="33.75" customHeight="1">
      <c r="A343" s="30">
        <f aca="true" t="shared" si="9" ref="A343:A356">IF(F343&lt;&gt;"",MAX(A$1:A342)+1,"")</f>
      </c>
      <c r="B343" s="650"/>
      <c r="C343" s="650"/>
      <c r="D343" s="650"/>
      <c r="E343" s="650"/>
      <c r="F343" s="650"/>
      <c r="G343" s="650"/>
      <c r="H343" s="650"/>
      <c r="I343" s="247"/>
    </row>
    <row r="344" spans="1:9" s="248" customFormat="1" ht="33.75" customHeight="1">
      <c r="A344" s="30">
        <f t="shared" si="9"/>
        <v>273</v>
      </c>
      <c r="B344" s="651" t="s">
        <v>354</v>
      </c>
      <c r="C344" s="651"/>
      <c r="D344" s="651"/>
      <c r="E344" s="126" t="s">
        <v>18</v>
      </c>
      <c r="F344" s="83">
        <v>42</v>
      </c>
      <c r="G344" s="83">
        <v>40</v>
      </c>
      <c r="H344" s="83">
        <v>38.2</v>
      </c>
      <c r="I344" s="247"/>
    </row>
    <row r="345" spans="1:9" s="248" customFormat="1" ht="33.75" customHeight="1">
      <c r="A345" s="30">
        <f t="shared" si="9"/>
        <v>274</v>
      </c>
      <c r="B345" s="651" t="s">
        <v>355</v>
      </c>
      <c r="C345" s="651"/>
      <c r="D345" s="651"/>
      <c r="E345" s="126" t="s">
        <v>18</v>
      </c>
      <c r="F345" s="83">
        <v>42</v>
      </c>
      <c r="G345" s="83">
        <v>40</v>
      </c>
      <c r="H345" s="83">
        <v>38.2</v>
      </c>
      <c r="I345" s="247"/>
    </row>
    <row r="346" spans="1:9" s="248" customFormat="1" ht="33.75" customHeight="1">
      <c r="A346" s="30">
        <f t="shared" si="9"/>
        <v>275</v>
      </c>
      <c r="B346" s="651" t="s">
        <v>356</v>
      </c>
      <c r="C346" s="651"/>
      <c r="D346" s="651"/>
      <c r="E346" s="126" t="s">
        <v>18</v>
      </c>
      <c r="F346" s="83">
        <v>42</v>
      </c>
      <c r="G346" s="83">
        <v>40</v>
      </c>
      <c r="H346" s="83">
        <v>38.2</v>
      </c>
      <c r="I346" s="247"/>
    </row>
    <row r="347" spans="1:9" s="248" customFormat="1" ht="33.75" customHeight="1">
      <c r="A347" s="30">
        <f t="shared" si="9"/>
        <v>276</v>
      </c>
      <c r="B347" s="651" t="s">
        <v>357</v>
      </c>
      <c r="C347" s="651"/>
      <c r="D347" s="651"/>
      <c r="E347" s="126" t="s">
        <v>18</v>
      </c>
      <c r="F347" s="83">
        <v>42</v>
      </c>
      <c r="G347" s="83">
        <v>40</v>
      </c>
      <c r="H347" s="83">
        <v>38.2</v>
      </c>
      <c r="I347" s="247"/>
    </row>
    <row r="348" spans="1:9" s="248" customFormat="1" ht="33.75" customHeight="1">
      <c r="A348" s="30">
        <f t="shared" si="9"/>
        <v>277</v>
      </c>
      <c r="B348" s="126" t="s">
        <v>358</v>
      </c>
      <c r="C348" s="126"/>
      <c r="D348" s="126"/>
      <c r="E348" s="126" t="s">
        <v>18</v>
      </c>
      <c r="F348" s="83">
        <v>42</v>
      </c>
      <c r="G348" s="83">
        <v>40</v>
      </c>
      <c r="H348" s="83">
        <v>38.2</v>
      </c>
      <c r="I348" s="247"/>
    </row>
    <row r="349" spans="1:9" s="248" customFormat="1" ht="33.75" customHeight="1">
      <c r="A349" s="30">
        <f t="shared" si="9"/>
        <v>278</v>
      </c>
      <c r="B349" s="126" t="s">
        <v>359</v>
      </c>
      <c r="C349" s="126"/>
      <c r="D349" s="126"/>
      <c r="E349" s="126" t="s">
        <v>18</v>
      </c>
      <c r="F349" s="83">
        <v>42</v>
      </c>
      <c r="G349" s="83">
        <v>40</v>
      </c>
      <c r="H349" s="83">
        <v>38.2</v>
      </c>
      <c r="I349" s="247"/>
    </row>
    <row r="350" spans="1:9" s="248" customFormat="1" ht="33.75" customHeight="1">
      <c r="A350" s="30">
        <f t="shared" si="9"/>
        <v>279</v>
      </c>
      <c r="B350" s="126" t="s">
        <v>360</v>
      </c>
      <c r="C350" s="126"/>
      <c r="D350" s="126"/>
      <c r="E350" s="126" t="s">
        <v>18</v>
      </c>
      <c r="F350" s="83">
        <v>42</v>
      </c>
      <c r="G350" s="83">
        <v>40</v>
      </c>
      <c r="H350" s="83">
        <v>38.2</v>
      </c>
      <c r="I350" s="247"/>
    </row>
    <row r="351" spans="1:9" s="248" customFormat="1" ht="33.75" customHeight="1">
      <c r="A351" s="30">
        <f t="shared" si="9"/>
        <v>280</v>
      </c>
      <c r="B351" s="126" t="s">
        <v>361</v>
      </c>
      <c r="C351" s="126"/>
      <c r="D351" s="126"/>
      <c r="E351" s="126" t="s">
        <v>18</v>
      </c>
      <c r="F351" s="83">
        <v>42</v>
      </c>
      <c r="G351" s="83">
        <v>40</v>
      </c>
      <c r="H351" s="83">
        <v>38.2</v>
      </c>
      <c r="I351" s="247"/>
    </row>
    <row r="352" spans="1:9" s="248" customFormat="1" ht="33.75" customHeight="1">
      <c r="A352" s="30">
        <f t="shared" si="9"/>
        <v>281</v>
      </c>
      <c r="B352" s="126" t="s">
        <v>362</v>
      </c>
      <c r="C352" s="126"/>
      <c r="D352" s="126"/>
      <c r="E352" s="126" t="s">
        <v>18</v>
      </c>
      <c r="F352" s="83">
        <v>42</v>
      </c>
      <c r="G352" s="83">
        <v>40</v>
      </c>
      <c r="H352" s="83">
        <v>38.2</v>
      </c>
      <c r="I352" s="247"/>
    </row>
    <row r="353" spans="1:9" s="248" customFormat="1" ht="33.75" customHeight="1">
      <c r="A353" s="30">
        <f t="shared" si="9"/>
        <v>282</v>
      </c>
      <c r="B353" s="126" t="s">
        <v>363</v>
      </c>
      <c r="C353" s="126"/>
      <c r="D353" s="126"/>
      <c r="E353" s="126" t="s">
        <v>18</v>
      </c>
      <c r="F353" s="83">
        <v>42</v>
      </c>
      <c r="G353" s="83">
        <v>40</v>
      </c>
      <c r="H353" s="83">
        <v>38.2</v>
      </c>
      <c r="I353" s="247"/>
    </row>
    <row r="354" spans="1:9" s="248" customFormat="1" ht="33.75" customHeight="1">
      <c r="A354" s="30">
        <f t="shared" si="9"/>
      </c>
      <c r="B354" s="126"/>
      <c r="C354" s="126"/>
      <c r="D354" s="126"/>
      <c r="E354" s="126"/>
      <c r="F354" s="83"/>
      <c r="G354" s="83"/>
      <c r="H354" s="83"/>
      <c r="I354" s="247"/>
    </row>
    <row r="355" spans="1:9" s="248" customFormat="1" ht="33.75" customHeight="1">
      <c r="A355" s="30">
        <f t="shared" si="9"/>
        <v>283</v>
      </c>
      <c r="B355" s="126" t="s">
        <v>364</v>
      </c>
      <c r="C355" s="126"/>
      <c r="D355" s="126"/>
      <c r="E355" s="126" t="s">
        <v>365</v>
      </c>
      <c r="F355" s="83">
        <v>47</v>
      </c>
      <c r="G355" s="83">
        <v>44.3</v>
      </c>
      <c r="H355" s="83">
        <v>38.9</v>
      </c>
      <c r="I355" s="247"/>
    </row>
    <row r="356" spans="1:9" s="248" customFormat="1" ht="33.75" customHeight="1">
      <c r="A356" s="30">
        <f t="shared" si="9"/>
        <v>284</v>
      </c>
      <c r="B356" s="126" t="s">
        <v>366</v>
      </c>
      <c r="C356" s="126"/>
      <c r="D356" s="126"/>
      <c r="E356" s="126" t="s">
        <v>365</v>
      </c>
      <c r="F356" s="83">
        <v>47</v>
      </c>
      <c r="G356" s="83">
        <v>44.3</v>
      </c>
      <c r="H356" s="83">
        <v>42.95</v>
      </c>
      <c r="I356" s="247"/>
    </row>
    <row r="357" spans="1:9" s="248" customFormat="1" ht="33.75" customHeight="1">
      <c r="A357" s="30"/>
      <c r="B357" s="652"/>
      <c r="C357" s="652"/>
      <c r="D357" s="652"/>
      <c r="E357" s="652"/>
      <c r="F357" s="652"/>
      <c r="G357" s="652"/>
      <c r="H357" s="652"/>
      <c r="I357" s="247"/>
    </row>
    <row r="358" spans="1:9" s="248" customFormat="1" ht="33.75" customHeight="1">
      <c r="A358" s="30">
        <f>IF(F358&lt;&gt;"",MAX(A$1:A356)+1,"")</f>
        <v>285</v>
      </c>
      <c r="B358" s="126" t="s">
        <v>367</v>
      </c>
      <c r="C358" s="126"/>
      <c r="D358" s="126"/>
      <c r="E358" s="126"/>
      <c r="F358" s="83">
        <v>80</v>
      </c>
      <c r="G358" s="83">
        <v>78</v>
      </c>
      <c r="H358" s="83">
        <v>75.4</v>
      </c>
      <c r="I358" s="247"/>
    </row>
    <row r="359" spans="1:9" s="248" customFormat="1" ht="33.75" customHeight="1">
      <c r="A359" s="30">
        <f aca="true" t="shared" si="10" ref="A359:A367">IF(F359&lt;&gt;"",MAX(A$1:A358)+1,"")</f>
        <v>286</v>
      </c>
      <c r="B359" s="126" t="s">
        <v>368</v>
      </c>
      <c r="C359" s="126"/>
      <c r="D359" s="126"/>
      <c r="E359" s="126"/>
      <c r="F359" s="83">
        <v>80</v>
      </c>
      <c r="G359" s="83">
        <v>78</v>
      </c>
      <c r="H359" s="83">
        <v>75.4</v>
      </c>
      <c r="I359" s="247"/>
    </row>
    <row r="360" spans="1:9" s="248" customFormat="1" ht="33.75" customHeight="1">
      <c r="A360" s="30">
        <f t="shared" si="10"/>
        <v>287</v>
      </c>
      <c r="B360" s="126" t="s">
        <v>369</v>
      </c>
      <c r="C360" s="126"/>
      <c r="D360" s="126"/>
      <c r="E360" s="126"/>
      <c r="F360" s="83">
        <v>80</v>
      </c>
      <c r="G360" s="83">
        <v>78</v>
      </c>
      <c r="H360" s="83">
        <v>75.4</v>
      </c>
      <c r="I360" s="247"/>
    </row>
    <row r="361" spans="1:9" s="248" customFormat="1" ht="33.75" customHeight="1">
      <c r="A361" s="30">
        <f t="shared" si="10"/>
        <v>288</v>
      </c>
      <c r="B361" s="126" t="s">
        <v>370</v>
      </c>
      <c r="C361" s="126"/>
      <c r="D361" s="126"/>
      <c r="E361" s="126"/>
      <c r="F361" s="83">
        <v>80</v>
      </c>
      <c r="G361" s="83">
        <v>78</v>
      </c>
      <c r="H361" s="83">
        <v>75.4</v>
      </c>
      <c r="I361" s="247"/>
    </row>
    <row r="362" spans="1:9" s="248" customFormat="1" ht="33.75" customHeight="1">
      <c r="A362" s="30">
        <f t="shared" si="10"/>
        <v>289</v>
      </c>
      <c r="B362" s="126" t="s">
        <v>371</v>
      </c>
      <c r="C362" s="126"/>
      <c r="D362" s="126"/>
      <c r="E362" s="126"/>
      <c r="F362" s="83">
        <v>80</v>
      </c>
      <c r="G362" s="83">
        <v>78</v>
      </c>
      <c r="H362" s="83">
        <v>75.4</v>
      </c>
      <c r="I362" s="247"/>
    </row>
    <row r="363" spans="1:9" s="248" customFormat="1" ht="33.75" customHeight="1">
      <c r="A363" s="30">
        <f t="shared" si="10"/>
        <v>290</v>
      </c>
      <c r="B363" s="126" t="s">
        <v>372</v>
      </c>
      <c r="C363" s="126"/>
      <c r="D363" s="126"/>
      <c r="E363" s="126"/>
      <c r="F363" s="83">
        <v>80</v>
      </c>
      <c r="G363" s="83">
        <v>78</v>
      </c>
      <c r="H363" s="83">
        <v>75.4</v>
      </c>
      <c r="I363" s="247"/>
    </row>
    <row r="364" spans="1:9" s="248" customFormat="1" ht="33.75" customHeight="1">
      <c r="A364" s="30">
        <f t="shared" si="10"/>
        <v>291</v>
      </c>
      <c r="B364" s="126" t="s">
        <v>373</v>
      </c>
      <c r="C364" s="126"/>
      <c r="D364" s="126"/>
      <c r="E364" s="126"/>
      <c r="F364" s="83">
        <v>80</v>
      </c>
      <c r="G364" s="83">
        <v>78</v>
      </c>
      <c r="H364" s="83">
        <v>75.4</v>
      </c>
      <c r="I364" s="247"/>
    </row>
    <row r="365" spans="1:9" s="248" customFormat="1" ht="33.75" customHeight="1">
      <c r="A365" s="30">
        <f t="shared" si="10"/>
        <v>292</v>
      </c>
      <c r="B365" s="126" t="s">
        <v>374</v>
      </c>
      <c r="C365" s="126"/>
      <c r="D365" s="126"/>
      <c r="E365" s="126"/>
      <c r="F365" s="83">
        <v>80</v>
      </c>
      <c r="G365" s="83">
        <v>78</v>
      </c>
      <c r="H365" s="83">
        <v>75.4</v>
      </c>
      <c r="I365" s="247"/>
    </row>
    <row r="366" spans="1:9" s="248" customFormat="1" ht="33.75" customHeight="1">
      <c r="A366" s="30">
        <f t="shared" si="10"/>
        <v>293</v>
      </c>
      <c r="B366" s="126" t="s">
        <v>375</v>
      </c>
      <c r="C366" s="126"/>
      <c r="D366" s="126"/>
      <c r="E366" s="126"/>
      <c r="F366" s="83">
        <v>80</v>
      </c>
      <c r="G366" s="83">
        <v>78</v>
      </c>
      <c r="H366" s="83">
        <v>75.4</v>
      </c>
      <c r="I366" s="247"/>
    </row>
    <row r="367" spans="1:9" s="248" customFormat="1" ht="33.75" customHeight="1">
      <c r="A367" s="30">
        <f t="shared" si="10"/>
        <v>294</v>
      </c>
      <c r="B367" s="126" t="s">
        <v>376</v>
      </c>
      <c r="C367" s="126"/>
      <c r="D367" s="126"/>
      <c r="E367" s="126"/>
      <c r="F367" s="83">
        <v>80</v>
      </c>
      <c r="G367" s="83">
        <v>78</v>
      </c>
      <c r="H367" s="83">
        <v>75.4</v>
      </c>
      <c r="I367" s="247"/>
    </row>
    <row r="368" spans="1:9" s="248" customFormat="1" ht="33.75" customHeight="1">
      <c r="A368" s="30"/>
      <c r="B368" s="652"/>
      <c r="C368" s="652"/>
      <c r="D368" s="652"/>
      <c r="E368" s="652"/>
      <c r="F368" s="652"/>
      <c r="G368" s="652"/>
      <c r="H368" s="652"/>
      <c r="I368" s="652"/>
    </row>
    <row r="369" spans="1:9" s="248" customFormat="1" ht="33.75" customHeight="1">
      <c r="A369" s="30">
        <f>IF(F369&lt;&gt;"",MAX(A$1:A367)+1,"")</f>
        <v>295</v>
      </c>
      <c r="B369" s="605" t="s">
        <v>377</v>
      </c>
      <c r="C369" s="605"/>
      <c r="D369" s="605"/>
      <c r="E369" s="273"/>
      <c r="F369" s="36">
        <v>33</v>
      </c>
      <c r="G369" s="37"/>
      <c r="H369" s="38"/>
      <c r="I369" s="247"/>
    </row>
    <row r="370" spans="1:9" s="248" customFormat="1" ht="33.75" customHeight="1">
      <c r="A370" s="30"/>
      <c r="B370" s="274"/>
      <c r="C370" s="274"/>
      <c r="D370" s="274"/>
      <c r="E370" s="275"/>
      <c r="F370" s="36"/>
      <c r="G370" s="37"/>
      <c r="H370" s="38"/>
      <c r="I370" s="247"/>
    </row>
    <row r="371" spans="1:9" s="248" customFormat="1" ht="19.5" customHeight="1">
      <c r="A371" s="30">
        <f>IF(F371&lt;&gt;"",MAX(A$1:A369)+1,"")</f>
        <v>296</v>
      </c>
      <c r="B371" s="653" t="s">
        <v>378</v>
      </c>
      <c r="C371" s="653"/>
      <c r="D371" s="653"/>
      <c r="E371" s="275" t="s">
        <v>263</v>
      </c>
      <c r="F371" s="36">
        <v>33</v>
      </c>
      <c r="G371" s="37"/>
      <c r="H371" s="38"/>
      <c r="I371" s="247"/>
    </row>
    <row r="372" spans="1:10" s="248" customFormat="1" ht="19.5" customHeight="1">
      <c r="A372" s="30">
        <f aca="true" t="shared" si="11" ref="A372:A414">IF(F372&lt;&gt;"",MAX(A$1:A371)+1,"")</f>
        <v>297</v>
      </c>
      <c r="B372" s="276" t="s">
        <v>379</v>
      </c>
      <c r="C372" s="277"/>
      <c r="D372" s="278"/>
      <c r="E372" s="279" t="s">
        <v>263</v>
      </c>
      <c r="F372" s="280">
        <v>32</v>
      </c>
      <c r="G372" s="281">
        <v>30</v>
      </c>
      <c r="H372" s="282">
        <v>29</v>
      </c>
      <c r="I372" s="247"/>
      <c r="J372" s="248" t="s">
        <v>380</v>
      </c>
    </row>
    <row r="373" spans="1:9" s="248" customFormat="1" ht="19.5" customHeight="1">
      <c r="A373" s="30">
        <f t="shared" si="11"/>
        <v>298</v>
      </c>
      <c r="B373" s="654" t="s">
        <v>381</v>
      </c>
      <c r="C373" s="654"/>
      <c r="D373" s="654"/>
      <c r="E373" s="279" t="s">
        <v>263</v>
      </c>
      <c r="F373" s="280">
        <v>32</v>
      </c>
      <c r="G373" s="281">
        <v>30</v>
      </c>
      <c r="H373" s="282">
        <v>29</v>
      </c>
      <c r="I373" s="247"/>
    </row>
    <row r="374" spans="1:9" s="248" customFormat="1" ht="19.5" customHeight="1">
      <c r="A374" s="30">
        <f t="shared" si="11"/>
        <v>299</v>
      </c>
      <c r="B374" s="199" t="s">
        <v>382</v>
      </c>
      <c r="C374" s="81"/>
      <c r="D374" s="284"/>
      <c r="E374" s="275" t="s">
        <v>263</v>
      </c>
      <c r="F374" s="280">
        <v>33</v>
      </c>
      <c r="G374" s="281">
        <v>31</v>
      </c>
      <c r="H374" s="282">
        <v>30</v>
      </c>
      <c r="I374" s="247"/>
    </row>
    <row r="375" spans="1:9" s="248" customFormat="1" ht="19.5" customHeight="1">
      <c r="A375" s="30">
        <f t="shared" si="11"/>
        <v>300</v>
      </c>
      <c r="B375" s="199" t="s">
        <v>383</v>
      </c>
      <c r="C375" s="81"/>
      <c r="D375" s="284"/>
      <c r="E375" s="275" t="s">
        <v>263</v>
      </c>
      <c r="F375" s="280">
        <v>33</v>
      </c>
      <c r="G375" s="281">
        <v>31.5</v>
      </c>
      <c r="H375" s="282">
        <v>30.5</v>
      </c>
      <c r="I375" s="247"/>
    </row>
    <row r="376" spans="1:9" s="248" customFormat="1" ht="19.5" customHeight="1">
      <c r="A376" s="30">
        <f t="shared" si="11"/>
        <v>301</v>
      </c>
      <c r="B376" s="199" t="s">
        <v>384</v>
      </c>
      <c r="C376" s="81"/>
      <c r="D376" s="284"/>
      <c r="E376" s="275" t="s">
        <v>263</v>
      </c>
      <c r="F376" s="280">
        <v>32</v>
      </c>
      <c r="G376" s="281">
        <v>30</v>
      </c>
      <c r="H376" s="282">
        <v>29</v>
      </c>
      <c r="I376" s="247"/>
    </row>
    <row r="377" spans="1:9" s="248" customFormat="1" ht="19.5" customHeight="1">
      <c r="A377" s="30">
        <f t="shared" si="11"/>
        <v>302</v>
      </c>
      <c r="B377" s="654" t="s">
        <v>385</v>
      </c>
      <c r="C377" s="654"/>
      <c r="D377" s="654"/>
      <c r="E377" s="279" t="s">
        <v>18</v>
      </c>
      <c r="F377" s="280">
        <v>33</v>
      </c>
      <c r="G377" s="281">
        <v>31</v>
      </c>
      <c r="H377" s="282">
        <v>30</v>
      </c>
      <c r="I377" s="247"/>
    </row>
    <row r="378" spans="1:9" s="248" customFormat="1" ht="19.5" customHeight="1">
      <c r="A378" s="30">
        <f t="shared" si="11"/>
        <v>303</v>
      </c>
      <c r="B378" s="654" t="s">
        <v>386</v>
      </c>
      <c r="C378" s="654"/>
      <c r="D378" s="654"/>
      <c r="E378" s="279" t="s">
        <v>263</v>
      </c>
      <c r="F378" s="280">
        <v>39</v>
      </c>
      <c r="G378" s="281">
        <v>36</v>
      </c>
      <c r="H378" s="282">
        <v>35</v>
      </c>
      <c r="I378" s="247"/>
    </row>
    <row r="379" spans="1:9" s="248" customFormat="1" ht="19.5" customHeight="1">
      <c r="A379" s="30">
        <f t="shared" si="11"/>
        <v>304</v>
      </c>
      <c r="B379" s="283" t="s">
        <v>387</v>
      </c>
      <c r="C379" s="283"/>
      <c r="D379" s="283"/>
      <c r="E379" s="279" t="s">
        <v>263</v>
      </c>
      <c r="F379" s="280">
        <v>33</v>
      </c>
      <c r="G379" s="281">
        <v>31</v>
      </c>
      <c r="H379" s="282">
        <v>30</v>
      </c>
      <c r="I379" s="247"/>
    </row>
    <row r="380" spans="1:9" s="248" customFormat="1" ht="19.5" customHeight="1">
      <c r="A380" s="30">
        <f t="shared" si="11"/>
        <v>305</v>
      </c>
      <c r="B380" s="283" t="s">
        <v>388</v>
      </c>
      <c r="C380" s="283"/>
      <c r="D380" s="283"/>
      <c r="E380" s="279" t="s">
        <v>263</v>
      </c>
      <c r="F380" s="280">
        <v>39</v>
      </c>
      <c r="G380" s="281">
        <v>36</v>
      </c>
      <c r="H380" s="282">
        <v>35</v>
      </c>
      <c r="I380" s="247"/>
    </row>
    <row r="381" spans="1:9" s="248" customFormat="1" ht="19.5" customHeight="1">
      <c r="A381" s="30">
        <f t="shared" si="11"/>
        <v>306</v>
      </c>
      <c r="B381" s="283" t="s">
        <v>389</v>
      </c>
      <c r="C381" s="283"/>
      <c r="D381" s="283"/>
      <c r="E381" s="279" t="s">
        <v>263</v>
      </c>
      <c r="F381" s="280">
        <v>33</v>
      </c>
      <c r="G381" s="281">
        <v>31</v>
      </c>
      <c r="H381" s="282">
        <v>30</v>
      </c>
      <c r="I381" s="247"/>
    </row>
    <row r="382" spans="1:9" s="248" customFormat="1" ht="19.5" customHeight="1">
      <c r="A382" s="30">
        <f t="shared" si="11"/>
        <v>307</v>
      </c>
      <c r="B382" s="276" t="s">
        <v>390</v>
      </c>
      <c r="C382" s="283"/>
      <c r="D382" s="283"/>
      <c r="E382" s="279" t="s">
        <v>263</v>
      </c>
      <c r="F382" s="280">
        <v>32</v>
      </c>
      <c r="G382" s="281">
        <v>30</v>
      </c>
      <c r="H382" s="282">
        <v>29</v>
      </c>
      <c r="I382" s="247"/>
    </row>
    <row r="383" spans="1:9" s="248" customFormat="1" ht="19.5" customHeight="1">
      <c r="A383" s="30">
        <f t="shared" si="11"/>
        <v>308</v>
      </c>
      <c r="B383" s="276" t="s">
        <v>391</v>
      </c>
      <c r="C383" s="283"/>
      <c r="D383" s="283"/>
      <c r="E383" s="279" t="s">
        <v>18</v>
      </c>
      <c r="F383" s="285">
        <v>48</v>
      </c>
      <c r="G383" s="286">
        <v>45</v>
      </c>
      <c r="H383" s="287">
        <v>43.4</v>
      </c>
      <c r="I383" s="247"/>
    </row>
    <row r="384" spans="1:9" s="248" customFormat="1" ht="19.5" customHeight="1">
      <c r="A384" s="30">
        <f t="shared" si="11"/>
        <v>309</v>
      </c>
      <c r="B384" s="276" t="s">
        <v>392</v>
      </c>
      <c r="C384" s="283"/>
      <c r="D384" s="283"/>
      <c r="E384" s="279" t="s">
        <v>18</v>
      </c>
      <c r="F384" s="285">
        <v>48</v>
      </c>
      <c r="G384" s="286">
        <v>45</v>
      </c>
      <c r="H384" s="287">
        <v>43.4</v>
      </c>
      <c r="I384" s="247"/>
    </row>
    <row r="385" spans="1:9" s="248" customFormat="1" ht="19.5" customHeight="1">
      <c r="A385" s="30">
        <f t="shared" si="11"/>
        <v>310</v>
      </c>
      <c r="B385" s="276" t="s">
        <v>393</v>
      </c>
      <c r="C385" s="283"/>
      <c r="D385" s="283"/>
      <c r="E385" s="279" t="s">
        <v>18</v>
      </c>
      <c r="F385" s="285">
        <v>48</v>
      </c>
      <c r="G385" s="286">
        <v>45</v>
      </c>
      <c r="H385" s="287">
        <v>43.4</v>
      </c>
      <c r="I385" s="247"/>
    </row>
    <row r="386" spans="1:9" s="248" customFormat="1" ht="19.5" customHeight="1">
      <c r="A386" s="30">
        <f t="shared" si="11"/>
        <v>311</v>
      </c>
      <c r="B386" s="276" t="s">
        <v>394</v>
      </c>
      <c r="C386" s="283"/>
      <c r="D386" s="283"/>
      <c r="E386" s="279" t="s">
        <v>18</v>
      </c>
      <c r="F386" s="285">
        <v>48</v>
      </c>
      <c r="G386" s="286">
        <v>45</v>
      </c>
      <c r="H386" s="287">
        <v>43.4</v>
      </c>
      <c r="I386" s="247"/>
    </row>
    <row r="387" spans="1:9" s="248" customFormat="1" ht="19.5" customHeight="1">
      <c r="A387" s="30">
        <f t="shared" si="11"/>
        <v>312</v>
      </c>
      <c r="B387" s="276" t="s">
        <v>395</v>
      </c>
      <c r="C387" s="283"/>
      <c r="D387" s="283"/>
      <c r="E387" s="279" t="s">
        <v>18</v>
      </c>
      <c r="F387" s="285">
        <v>48</v>
      </c>
      <c r="G387" s="286">
        <v>45</v>
      </c>
      <c r="H387" s="287">
        <v>43.4</v>
      </c>
      <c r="I387" s="247"/>
    </row>
    <row r="388" spans="1:9" s="248" customFormat="1" ht="19.5" customHeight="1">
      <c r="A388" s="30">
        <f t="shared" si="11"/>
        <v>313</v>
      </c>
      <c r="B388" s="276" t="s">
        <v>396</v>
      </c>
      <c r="C388" s="283"/>
      <c r="D388" s="283"/>
      <c r="E388" s="279" t="s">
        <v>263</v>
      </c>
      <c r="F388" s="285">
        <v>44</v>
      </c>
      <c r="G388" s="286">
        <v>42</v>
      </c>
      <c r="H388" s="287">
        <v>40.5</v>
      </c>
      <c r="I388" s="247"/>
    </row>
    <row r="389" spans="1:9" s="248" customFormat="1" ht="19.5" customHeight="1">
      <c r="A389" s="30">
        <f t="shared" si="11"/>
        <v>314</v>
      </c>
      <c r="B389" s="605" t="s">
        <v>397</v>
      </c>
      <c r="C389" s="605"/>
      <c r="D389" s="605"/>
      <c r="E389" s="288" t="s">
        <v>18</v>
      </c>
      <c r="F389" s="289">
        <v>44</v>
      </c>
      <c r="G389" s="290">
        <v>42.5</v>
      </c>
      <c r="H389" s="291">
        <v>41.5</v>
      </c>
      <c r="I389" s="247"/>
    </row>
    <row r="390" spans="1:9" s="248" customFormat="1" ht="26.25" customHeight="1">
      <c r="A390" s="30">
        <f t="shared" si="11"/>
        <v>315</v>
      </c>
      <c r="B390" s="605" t="s">
        <v>398</v>
      </c>
      <c r="C390" s="605"/>
      <c r="D390" s="605"/>
      <c r="E390" s="288" t="s">
        <v>18</v>
      </c>
      <c r="F390" s="289">
        <v>44</v>
      </c>
      <c r="G390" s="290">
        <v>42.5</v>
      </c>
      <c r="H390" s="291">
        <v>41.5</v>
      </c>
      <c r="I390" s="247"/>
    </row>
    <row r="391" spans="1:9" s="248" customFormat="1" ht="26.25" customHeight="1">
      <c r="A391" s="30">
        <f t="shared" si="11"/>
        <v>316</v>
      </c>
      <c r="B391" s="605" t="s">
        <v>399</v>
      </c>
      <c r="C391" s="605"/>
      <c r="D391" s="605"/>
      <c r="E391" s="288" t="s">
        <v>18</v>
      </c>
      <c r="F391" s="289">
        <v>44</v>
      </c>
      <c r="G391" s="290">
        <v>42.5</v>
      </c>
      <c r="H391" s="291">
        <v>41.5</v>
      </c>
      <c r="I391" s="247"/>
    </row>
    <row r="392" spans="1:9" s="248" customFormat="1" ht="26.25" customHeight="1">
      <c r="A392" s="30">
        <f t="shared" si="11"/>
        <v>317</v>
      </c>
      <c r="B392" s="106" t="s">
        <v>400</v>
      </c>
      <c r="C392" s="106"/>
      <c r="D392" s="106"/>
      <c r="E392" s="288" t="s">
        <v>18</v>
      </c>
      <c r="F392" s="289">
        <v>44</v>
      </c>
      <c r="G392" s="290">
        <v>42.5</v>
      </c>
      <c r="H392" s="291">
        <v>41.5</v>
      </c>
      <c r="I392" s="247"/>
    </row>
    <row r="393" spans="1:9" s="248" customFormat="1" ht="26.25" customHeight="1">
      <c r="A393" s="30">
        <f t="shared" si="11"/>
        <v>318</v>
      </c>
      <c r="B393" s="106" t="s">
        <v>401</v>
      </c>
      <c r="C393" s="106"/>
      <c r="D393" s="106"/>
      <c r="E393" s="288" t="s">
        <v>18</v>
      </c>
      <c r="F393" s="289">
        <v>71</v>
      </c>
      <c r="G393" s="290">
        <v>66</v>
      </c>
      <c r="H393" s="291">
        <v>64.7</v>
      </c>
      <c r="I393" s="247"/>
    </row>
    <row r="394" spans="1:9" s="248" customFormat="1" ht="26.25" customHeight="1">
      <c r="A394" s="30">
        <f t="shared" si="11"/>
        <v>319</v>
      </c>
      <c r="B394" s="106" t="s">
        <v>402</v>
      </c>
      <c r="C394" s="106"/>
      <c r="D394" s="106"/>
      <c r="E394" s="288" t="s">
        <v>18</v>
      </c>
      <c r="F394" s="289">
        <v>71</v>
      </c>
      <c r="G394" s="290">
        <v>66</v>
      </c>
      <c r="H394" s="291">
        <v>64.7</v>
      </c>
      <c r="I394" s="247"/>
    </row>
    <row r="395" spans="1:9" s="248" customFormat="1" ht="26.25" customHeight="1">
      <c r="A395" s="30">
        <f t="shared" si="11"/>
        <v>320</v>
      </c>
      <c r="B395" s="106" t="s">
        <v>403</v>
      </c>
      <c r="C395" s="106"/>
      <c r="D395" s="106"/>
      <c r="E395" s="288" t="s">
        <v>18</v>
      </c>
      <c r="F395" s="289">
        <v>71</v>
      </c>
      <c r="G395" s="290">
        <v>66</v>
      </c>
      <c r="H395" s="291">
        <v>64.7</v>
      </c>
      <c r="I395" s="247"/>
    </row>
    <row r="396" spans="1:9" s="248" customFormat="1" ht="26.25" customHeight="1">
      <c r="A396" s="30">
        <f t="shared" si="11"/>
        <v>321</v>
      </c>
      <c r="B396" s="106" t="s">
        <v>404</v>
      </c>
      <c r="C396" s="106"/>
      <c r="D396" s="106"/>
      <c r="E396" s="288" t="s">
        <v>18</v>
      </c>
      <c r="F396" s="289">
        <v>71</v>
      </c>
      <c r="G396" s="290">
        <v>66</v>
      </c>
      <c r="H396" s="291">
        <v>64.7</v>
      </c>
      <c r="I396" s="247"/>
    </row>
    <row r="397" spans="1:9" s="248" customFormat="1" ht="26.25" customHeight="1">
      <c r="A397" s="30">
        <f t="shared" si="11"/>
        <v>322</v>
      </c>
      <c r="B397" s="106" t="s">
        <v>405</v>
      </c>
      <c r="C397" s="106"/>
      <c r="D397" s="106"/>
      <c r="E397" s="288" t="s">
        <v>406</v>
      </c>
      <c r="F397" s="289">
        <v>850</v>
      </c>
      <c r="G397" s="290">
        <v>771</v>
      </c>
      <c r="H397" s="291">
        <v>749</v>
      </c>
      <c r="I397" s="247"/>
    </row>
    <row r="398" spans="1:9" s="248" customFormat="1" ht="26.25" customHeight="1">
      <c r="A398" s="30">
        <f t="shared" si="11"/>
        <v>323</v>
      </c>
      <c r="B398" s="106" t="s">
        <v>407</v>
      </c>
      <c r="C398" s="106"/>
      <c r="D398" s="106"/>
      <c r="E398" s="288" t="s">
        <v>406</v>
      </c>
      <c r="F398" s="289">
        <v>850</v>
      </c>
      <c r="G398" s="290">
        <v>771</v>
      </c>
      <c r="H398" s="291">
        <v>749</v>
      </c>
      <c r="I398" s="247"/>
    </row>
    <row r="399" spans="1:9" s="248" customFormat="1" ht="26.25" customHeight="1">
      <c r="A399" s="30">
        <f t="shared" si="11"/>
        <v>324</v>
      </c>
      <c r="B399" s="292" t="s">
        <v>408</v>
      </c>
      <c r="C399" s="292"/>
      <c r="D399" s="292"/>
      <c r="E399" s="288" t="s">
        <v>406</v>
      </c>
      <c r="F399" s="289">
        <v>850</v>
      </c>
      <c r="G399" s="290">
        <v>771</v>
      </c>
      <c r="H399" s="291">
        <v>749</v>
      </c>
      <c r="I399" s="247"/>
    </row>
    <row r="400" spans="1:9" s="248" customFormat="1" ht="26.25" customHeight="1">
      <c r="A400" s="30">
        <f t="shared" si="11"/>
        <v>325</v>
      </c>
      <c r="B400" s="292" t="s">
        <v>409</v>
      </c>
      <c r="C400" s="292"/>
      <c r="D400" s="292"/>
      <c r="E400" s="288" t="s">
        <v>406</v>
      </c>
      <c r="F400" s="289">
        <v>850</v>
      </c>
      <c r="G400" s="290">
        <v>771</v>
      </c>
      <c r="H400" s="291">
        <v>749</v>
      </c>
      <c r="I400" s="247"/>
    </row>
    <row r="401" spans="1:9" s="248" customFormat="1" ht="26.25" customHeight="1">
      <c r="A401" s="30">
        <f t="shared" si="11"/>
        <v>326</v>
      </c>
      <c r="B401" s="292" t="s">
        <v>410</v>
      </c>
      <c r="C401" s="292"/>
      <c r="D401" s="292"/>
      <c r="E401" s="288" t="s">
        <v>406</v>
      </c>
      <c r="F401" s="289">
        <v>850</v>
      </c>
      <c r="G401" s="290">
        <v>771</v>
      </c>
      <c r="H401" s="291">
        <v>749</v>
      </c>
      <c r="I401" s="247"/>
    </row>
    <row r="402" spans="1:9" s="248" customFormat="1" ht="26.25" customHeight="1">
      <c r="A402" s="30">
        <f t="shared" si="11"/>
        <v>327</v>
      </c>
      <c r="B402" s="605" t="s">
        <v>411</v>
      </c>
      <c r="C402" s="605"/>
      <c r="D402" s="605"/>
      <c r="E402" s="288" t="s">
        <v>252</v>
      </c>
      <c r="F402" s="289">
        <v>35</v>
      </c>
      <c r="G402" s="290">
        <v>33</v>
      </c>
      <c r="H402" s="291">
        <v>31.6</v>
      </c>
      <c r="I402" s="247"/>
    </row>
    <row r="403" spans="1:9" s="248" customFormat="1" ht="26.25" customHeight="1">
      <c r="A403" s="30">
        <f t="shared" si="11"/>
        <v>328</v>
      </c>
      <c r="B403" s="605" t="s">
        <v>412</v>
      </c>
      <c r="C403" s="605"/>
      <c r="D403" s="605"/>
      <c r="E403" s="288" t="s">
        <v>252</v>
      </c>
      <c r="F403" s="289">
        <v>35</v>
      </c>
      <c r="G403" s="290">
        <v>33</v>
      </c>
      <c r="H403" s="291">
        <v>31.6</v>
      </c>
      <c r="I403" s="247"/>
    </row>
    <row r="404" spans="1:9" s="248" customFormat="1" ht="26.25" customHeight="1">
      <c r="A404" s="30">
        <f t="shared" si="11"/>
        <v>329</v>
      </c>
      <c r="B404" s="605" t="s">
        <v>413</v>
      </c>
      <c r="C404" s="605"/>
      <c r="D404" s="605"/>
      <c r="E404" s="288" t="s">
        <v>252</v>
      </c>
      <c r="F404" s="289">
        <v>35</v>
      </c>
      <c r="G404" s="290">
        <v>33</v>
      </c>
      <c r="H404" s="291">
        <v>31.6</v>
      </c>
      <c r="I404" s="247"/>
    </row>
    <row r="405" spans="1:9" s="248" customFormat="1" ht="26.25" customHeight="1">
      <c r="A405" s="30">
        <f t="shared" si="11"/>
        <v>330</v>
      </c>
      <c r="B405" s="106" t="s">
        <v>414</v>
      </c>
      <c r="C405" s="106"/>
      <c r="D405" s="106"/>
      <c r="E405" s="288" t="s">
        <v>18</v>
      </c>
      <c r="F405" s="289">
        <v>29</v>
      </c>
      <c r="G405" s="290" t="s">
        <v>415</v>
      </c>
      <c r="H405" s="291">
        <v>24.5</v>
      </c>
      <c r="I405" s="247"/>
    </row>
    <row r="406" spans="1:9" s="248" customFormat="1" ht="19.5" customHeight="1">
      <c r="A406" s="30">
        <f t="shared" si="11"/>
        <v>331</v>
      </c>
      <c r="B406" s="630" t="s">
        <v>416</v>
      </c>
      <c r="C406" s="630"/>
      <c r="D406" s="630"/>
      <c r="E406" s="293" t="s">
        <v>252</v>
      </c>
      <c r="F406" s="164">
        <v>29</v>
      </c>
      <c r="G406" s="57"/>
      <c r="H406" s="294"/>
      <c r="I406" s="247"/>
    </row>
    <row r="407" spans="1:9" s="248" customFormat="1" ht="19.5" customHeight="1">
      <c r="A407" s="30">
        <f t="shared" si="11"/>
        <v>332</v>
      </c>
      <c r="B407" s="630" t="s">
        <v>417</v>
      </c>
      <c r="C407" s="630"/>
      <c r="D407" s="630"/>
      <c r="E407" s="293" t="s">
        <v>252</v>
      </c>
      <c r="F407" s="164">
        <v>29</v>
      </c>
      <c r="G407" s="57"/>
      <c r="H407" s="294"/>
      <c r="I407" s="247"/>
    </row>
    <row r="408" spans="1:9" s="248" customFormat="1" ht="19.5" customHeight="1">
      <c r="A408" s="30">
        <f t="shared" si="11"/>
        <v>333</v>
      </c>
      <c r="B408" s="630" t="s">
        <v>418</v>
      </c>
      <c r="C408" s="630"/>
      <c r="D408" s="630"/>
      <c r="E408" s="293" t="s">
        <v>252</v>
      </c>
      <c r="F408" s="164">
        <v>29</v>
      </c>
      <c r="G408" s="57">
        <v>27</v>
      </c>
      <c r="H408" s="294">
        <v>25.9</v>
      </c>
      <c r="I408" s="247"/>
    </row>
    <row r="409" spans="1:9" s="248" customFormat="1" ht="19.5" customHeight="1">
      <c r="A409" s="30">
        <f t="shared" si="11"/>
        <v>334</v>
      </c>
      <c r="B409" s="630" t="s">
        <v>419</v>
      </c>
      <c r="C409" s="630"/>
      <c r="D409" s="630"/>
      <c r="E409" s="293" t="s">
        <v>252</v>
      </c>
      <c r="F409" s="164">
        <v>29</v>
      </c>
      <c r="G409" s="57"/>
      <c r="H409" s="294"/>
      <c r="I409" s="247"/>
    </row>
    <row r="410" spans="1:9" s="248" customFormat="1" ht="19.5" customHeight="1">
      <c r="A410" s="30">
        <f t="shared" si="11"/>
        <v>335</v>
      </c>
      <c r="B410" s="205" t="s">
        <v>420</v>
      </c>
      <c r="C410" s="205"/>
      <c r="D410" s="205"/>
      <c r="E410" s="293" t="s">
        <v>18</v>
      </c>
      <c r="F410" s="164">
        <v>50</v>
      </c>
      <c r="G410" s="57">
        <v>48</v>
      </c>
      <c r="H410" s="294">
        <v>45.9</v>
      </c>
      <c r="I410" s="247"/>
    </row>
    <row r="411" spans="1:9" s="248" customFormat="1" ht="19.5" customHeight="1">
      <c r="A411" s="30">
        <f t="shared" si="11"/>
        <v>336</v>
      </c>
      <c r="B411" s="205" t="s">
        <v>421</v>
      </c>
      <c r="C411" s="205"/>
      <c r="D411" s="205"/>
      <c r="E411" s="293" t="s">
        <v>18</v>
      </c>
      <c r="F411" s="164">
        <v>50</v>
      </c>
      <c r="G411" s="57">
        <v>48</v>
      </c>
      <c r="H411" s="294">
        <v>45.9</v>
      </c>
      <c r="I411" s="247"/>
    </row>
    <row r="412" spans="1:9" s="248" customFormat="1" ht="19.5" customHeight="1">
      <c r="A412" s="30">
        <f t="shared" si="11"/>
        <v>337</v>
      </c>
      <c r="B412" s="205" t="s">
        <v>422</v>
      </c>
      <c r="C412" s="205"/>
      <c r="D412" s="205"/>
      <c r="E412" s="293" t="s">
        <v>18</v>
      </c>
      <c r="F412" s="164">
        <v>50</v>
      </c>
      <c r="G412" s="57">
        <v>48</v>
      </c>
      <c r="H412" s="294">
        <v>45.9</v>
      </c>
      <c r="I412" s="247"/>
    </row>
    <row r="413" spans="1:9" s="248" customFormat="1" ht="19.5" customHeight="1">
      <c r="A413" s="30">
        <f t="shared" si="11"/>
        <v>338</v>
      </c>
      <c r="B413" s="211" t="s">
        <v>423</v>
      </c>
      <c r="C413" s="211"/>
      <c r="D413" s="211"/>
      <c r="E413" s="131" t="s">
        <v>18</v>
      </c>
      <c r="F413" s="36">
        <v>50</v>
      </c>
      <c r="G413" s="37">
        <v>34</v>
      </c>
      <c r="H413" s="295">
        <v>32.9</v>
      </c>
      <c r="I413" s="247"/>
    </row>
    <row r="414" spans="1:9" s="248" customFormat="1" ht="19.5" customHeight="1">
      <c r="A414" s="30">
        <f t="shared" si="11"/>
        <v>339</v>
      </c>
      <c r="B414" s="211" t="s">
        <v>424</v>
      </c>
      <c r="C414" s="211"/>
      <c r="D414" s="211"/>
      <c r="E414" s="131" t="s">
        <v>18</v>
      </c>
      <c r="F414" s="36">
        <v>50</v>
      </c>
      <c r="G414" s="37"/>
      <c r="H414" s="295"/>
      <c r="I414" s="247"/>
    </row>
    <row r="415" spans="1:9" s="248" customFormat="1" ht="19.5" customHeight="1">
      <c r="A415" s="30"/>
      <c r="B415" s="211"/>
      <c r="C415" s="211"/>
      <c r="D415" s="211"/>
      <c r="E415" s="131"/>
      <c r="F415" s="36"/>
      <c r="G415" s="37"/>
      <c r="H415" s="295"/>
      <c r="I415" s="247"/>
    </row>
    <row r="416" spans="1:9" s="248" customFormat="1" ht="19.5" customHeight="1">
      <c r="A416" s="30">
        <f>IF(F416&lt;&gt;"",MAX(A$1:A414)+1,"")</f>
        <v>340</v>
      </c>
      <c r="B416" s="211" t="s">
        <v>425</v>
      </c>
      <c r="C416" s="211"/>
      <c r="D416" s="211"/>
      <c r="E416" s="131" t="s">
        <v>18</v>
      </c>
      <c r="F416" s="36">
        <v>34</v>
      </c>
      <c r="G416" s="37">
        <v>32</v>
      </c>
      <c r="H416" s="295">
        <v>30.8</v>
      </c>
      <c r="I416" s="247"/>
    </row>
    <row r="417" spans="1:9" s="248" customFormat="1" ht="33" customHeight="1">
      <c r="A417" s="30"/>
      <c r="B417" s="652"/>
      <c r="C417" s="652"/>
      <c r="D417" s="652"/>
      <c r="E417" s="652"/>
      <c r="F417" s="652"/>
      <c r="G417" s="652"/>
      <c r="H417" s="652"/>
      <c r="I417" s="652"/>
    </row>
    <row r="418" spans="1:10" s="248" customFormat="1" ht="28.5" customHeight="1">
      <c r="A418" s="30">
        <f>IF(F418&lt;&gt;"",MAX(A$1:A416)+1,"")</f>
        <v>341</v>
      </c>
      <c r="B418" s="211" t="s">
        <v>426</v>
      </c>
      <c r="C418" s="211"/>
      <c r="D418" s="211"/>
      <c r="E418" s="131"/>
      <c r="F418" s="36">
        <v>30</v>
      </c>
      <c r="G418" s="37"/>
      <c r="H418" s="295"/>
      <c r="I418" s="247"/>
      <c r="J418" s="248" t="s">
        <v>427</v>
      </c>
    </row>
    <row r="419" spans="1:9" s="248" customFormat="1" ht="19.5" customHeight="1">
      <c r="A419" s="30"/>
      <c r="B419" s="205"/>
      <c r="C419" s="205"/>
      <c r="D419" s="205"/>
      <c r="E419" s="293"/>
      <c r="F419" s="164"/>
      <c r="G419" s="57"/>
      <c r="H419" s="294"/>
      <c r="I419" s="247"/>
    </row>
    <row r="420" spans="1:9" s="248" customFormat="1" ht="19.5" customHeight="1">
      <c r="A420" s="30">
        <f>IF(F420&lt;&gt;"",MAX(A$1:A418)+1,"")</f>
        <v>342</v>
      </c>
      <c r="B420" s="205" t="s">
        <v>428</v>
      </c>
      <c r="C420" s="205"/>
      <c r="D420" s="205"/>
      <c r="E420" s="131" t="s">
        <v>18</v>
      </c>
      <c r="F420" s="164">
        <v>32</v>
      </c>
      <c r="G420" s="57">
        <v>31</v>
      </c>
      <c r="H420" s="294">
        <v>29.8</v>
      </c>
      <c r="I420" s="247"/>
    </row>
    <row r="421" spans="1:9" s="248" customFormat="1" ht="24" customHeight="1">
      <c r="A421" s="30">
        <f aca="true" t="shared" si="12" ref="A421:A438">IF(F421&lt;&gt;"",MAX(A$1:A420)+1,"")</f>
        <v>343</v>
      </c>
      <c r="B421" s="655" t="s">
        <v>429</v>
      </c>
      <c r="C421" s="655"/>
      <c r="D421" s="655"/>
      <c r="E421" s="296" t="s">
        <v>252</v>
      </c>
      <c r="F421" s="297">
        <v>35</v>
      </c>
      <c r="G421" s="298"/>
      <c r="H421" s="299"/>
      <c r="I421" s="247"/>
    </row>
    <row r="422" spans="1:9" s="129" customFormat="1" ht="26.25" customHeight="1">
      <c r="A422" s="30">
        <f t="shared" si="12"/>
      </c>
      <c r="B422" s="656" t="s">
        <v>430</v>
      </c>
      <c r="C422" s="656"/>
      <c r="D422" s="656"/>
      <c r="E422" s="300"/>
      <c r="F422" s="300"/>
      <c r="G422" s="300"/>
      <c r="H422" s="300"/>
      <c r="I422" s="128"/>
    </row>
    <row r="423" spans="1:9" s="129" customFormat="1" ht="27" customHeight="1">
      <c r="A423" s="30">
        <f t="shared" si="12"/>
        <v>344</v>
      </c>
      <c r="B423" s="657" t="s">
        <v>431</v>
      </c>
      <c r="C423" s="657"/>
      <c r="D423" s="657"/>
      <c r="E423" s="293" t="s">
        <v>18</v>
      </c>
      <c r="F423" s="302">
        <v>90</v>
      </c>
      <c r="G423" s="303">
        <v>85</v>
      </c>
      <c r="H423" s="267">
        <v>83.6</v>
      </c>
      <c r="I423" s="128"/>
    </row>
    <row r="424" spans="1:9" s="129" customFormat="1" ht="27" customHeight="1">
      <c r="A424" s="30">
        <f t="shared" si="12"/>
        <v>345</v>
      </c>
      <c r="B424" s="301" t="s">
        <v>432</v>
      </c>
      <c r="C424" s="301"/>
      <c r="D424" s="301"/>
      <c r="E424" s="293" t="s">
        <v>18</v>
      </c>
      <c r="F424" s="304">
        <v>55</v>
      </c>
      <c r="G424" s="305">
        <v>51</v>
      </c>
      <c r="H424" s="263">
        <v>49.5</v>
      </c>
      <c r="I424" s="128"/>
    </row>
    <row r="425" spans="1:9" s="129" customFormat="1" ht="27" customHeight="1">
      <c r="A425" s="30">
        <f t="shared" si="12"/>
        <v>346</v>
      </c>
      <c r="B425" s="301" t="s">
        <v>433</v>
      </c>
      <c r="C425" s="301"/>
      <c r="D425" s="301"/>
      <c r="E425" s="293" t="s">
        <v>18</v>
      </c>
      <c r="F425" s="304">
        <v>55</v>
      </c>
      <c r="G425" s="305">
        <v>51</v>
      </c>
      <c r="H425" s="263">
        <v>49.5</v>
      </c>
      <c r="I425" s="128"/>
    </row>
    <row r="426" spans="1:9" s="129" customFormat="1" ht="30" customHeight="1">
      <c r="A426" s="30">
        <f t="shared" si="12"/>
        <v>347</v>
      </c>
      <c r="B426" s="658" t="s">
        <v>434</v>
      </c>
      <c r="C426" s="658"/>
      <c r="D426" s="658"/>
      <c r="E426" s="253" t="s">
        <v>18</v>
      </c>
      <c r="F426" s="306">
        <v>90</v>
      </c>
      <c r="G426" s="307">
        <v>85</v>
      </c>
      <c r="H426" s="308">
        <v>80.7</v>
      </c>
      <c r="I426" s="128"/>
    </row>
    <row r="427" spans="1:9" s="99" customFormat="1" ht="19.5" customHeight="1">
      <c r="A427" s="30">
        <f t="shared" si="12"/>
      </c>
      <c r="B427" s="309"/>
      <c r="C427" s="309"/>
      <c r="D427" s="309"/>
      <c r="E427" s="309"/>
      <c r="F427" s="309"/>
      <c r="G427" s="309"/>
      <c r="H427" s="310"/>
      <c r="I427" s="311"/>
    </row>
    <row r="428" spans="1:9" s="99" customFormat="1" ht="29.25" customHeight="1">
      <c r="A428" s="30">
        <f t="shared" si="12"/>
        <v>348</v>
      </c>
      <c r="B428" s="659" t="s">
        <v>435</v>
      </c>
      <c r="C428" s="659"/>
      <c r="D428" s="659"/>
      <c r="E428" s="312" t="s">
        <v>436</v>
      </c>
      <c r="F428" s="313">
        <v>135</v>
      </c>
      <c r="G428" s="314"/>
      <c r="H428" s="315"/>
      <c r="I428" s="311"/>
    </row>
    <row r="429" spans="1:9" s="99" customFormat="1" ht="29.25" customHeight="1">
      <c r="A429" s="30">
        <f t="shared" si="12"/>
        <v>349</v>
      </c>
      <c r="B429" s="660" t="s">
        <v>437</v>
      </c>
      <c r="C429" s="660"/>
      <c r="D429" s="660"/>
      <c r="E429" s="316" t="s">
        <v>436</v>
      </c>
      <c r="F429" s="157">
        <v>135</v>
      </c>
      <c r="G429" s="105">
        <v>121</v>
      </c>
      <c r="H429" s="60">
        <v>119.9</v>
      </c>
      <c r="I429" s="311"/>
    </row>
    <row r="430" spans="1:9" s="99" customFormat="1" ht="19.5" customHeight="1">
      <c r="A430" s="30">
        <f t="shared" si="12"/>
      </c>
      <c r="B430" s="317"/>
      <c r="C430" s="317"/>
      <c r="D430" s="317"/>
      <c r="E430" s="318"/>
      <c r="F430" s="319"/>
      <c r="G430" s="319"/>
      <c r="H430" s="320"/>
      <c r="I430" s="311"/>
    </row>
    <row r="431" spans="1:9" s="99" customFormat="1" ht="19.5" customHeight="1">
      <c r="A431" s="30">
        <f t="shared" si="12"/>
      </c>
      <c r="B431" s="661" t="s">
        <v>438</v>
      </c>
      <c r="C431" s="661"/>
      <c r="D431" s="661"/>
      <c r="E431" s="321"/>
      <c r="F431" s="321"/>
      <c r="G431" s="321"/>
      <c r="H431" s="321"/>
      <c r="I431" s="311"/>
    </row>
    <row r="432" spans="1:9" s="99" customFormat="1" ht="28.5" customHeight="1">
      <c r="A432" s="30">
        <f t="shared" si="12"/>
        <v>350</v>
      </c>
      <c r="B432" s="662" t="s">
        <v>439</v>
      </c>
      <c r="C432" s="662"/>
      <c r="D432" s="662"/>
      <c r="E432" s="323" t="s">
        <v>440</v>
      </c>
      <c r="F432" s="324">
        <v>138</v>
      </c>
      <c r="G432" s="325"/>
      <c r="H432" s="326"/>
      <c r="I432" s="311"/>
    </row>
    <row r="433" spans="1:9" s="99" customFormat="1" ht="27.75" customHeight="1">
      <c r="A433" s="30">
        <f t="shared" si="12"/>
        <v>351</v>
      </c>
      <c r="B433" s="662" t="s">
        <v>441</v>
      </c>
      <c r="C433" s="662"/>
      <c r="D433" s="662"/>
      <c r="E433" s="323" t="s">
        <v>440</v>
      </c>
      <c r="F433" s="327">
        <v>163</v>
      </c>
      <c r="G433" s="328"/>
      <c r="H433" s="329"/>
      <c r="I433" s="311"/>
    </row>
    <row r="434" spans="1:9" s="99" customFormat="1" ht="27.75" customHeight="1">
      <c r="A434" s="30">
        <f t="shared" si="12"/>
        <v>352</v>
      </c>
      <c r="B434" s="662" t="s">
        <v>442</v>
      </c>
      <c r="C434" s="662"/>
      <c r="D434" s="662"/>
      <c r="E434" s="323" t="s">
        <v>440</v>
      </c>
      <c r="F434" s="330">
        <v>60</v>
      </c>
      <c r="G434" s="331">
        <v>57</v>
      </c>
      <c r="H434" s="330">
        <v>55.3</v>
      </c>
      <c r="I434" s="311"/>
    </row>
    <row r="435" spans="1:9" s="99" customFormat="1" ht="27.75" customHeight="1">
      <c r="A435" s="30">
        <f t="shared" si="12"/>
        <v>353</v>
      </c>
      <c r="B435" s="322" t="s">
        <v>443</v>
      </c>
      <c r="C435" s="322"/>
      <c r="D435" s="322"/>
      <c r="E435" s="323" t="s">
        <v>440</v>
      </c>
      <c r="F435" s="330">
        <v>44</v>
      </c>
      <c r="G435" s="331">
        <v>41</v>
      </c>
      <c r="H435" s="330">
        <v>39.6</v>
      </c>
      <c r="I435" s="311"/>
    </row>
    <row r="436" spans="1:9" s="99" customFormat="1" ht="27.75" customHeight="1">
      <c r="A436" s="30">
        <f t="shared" si="12"/>
        <v>354</v>
      </c>
      <c r="B436" s="662" t="s">
        <v>444</v>
      </c>
      <c r="C436" s="662"/>
      <c r="D436" s="662"/>
      <c r="E436" s="323" t="s">
        <v>440</v>
      </c>
      <c r="F436" s="330">
        <v>44</v>
      </c>
      <c r="G436" s="331">
        <v>41</v>
      </c>
      <c r="H436" s="330">
        <v>39.6</v>
      </c>
      <c r="I436" s="311"/>
    </row>
    <row r="437" spans="1:9" s="99" customFormat="1" ht="27.75" customHeight="1">
      <c r="A437" s="30">
        <f t="shared" si="12"/>
        <v>355</v>
      </c>
      <c r="B437" s="322" t="s">
        <v>445</v>
      </c>
      <c r="C437" s="322"/>
      <c r="D437" s="322"/>
      <c r="E437" s="323" t="s">
        <v>440</v>
      </c>
      <c r="F437" s="330">
        <v>44</v>
      </c>
      <c r="G437" s="331"/>
      <c r="H437" s="330"/>
      <c r="I437" s="311"/>
    </row>
    <row r="438" spans="1:9" s="99" customFormat="1" ht="25.5" customHeight="1">
      <c r="A438" s="30">
        <f t="shared" si="12"/>
        <v>356</v>
      </c>
      <c r="B438" s="662" t="s">
        <v>446</v>
      </c>
      <c r="C438" s="662"/>
      <c r="D438" s="662"/>
      <c r="E438" s="323" t="s">
        <v>440</v>
      </c>
      <c r="F438" s="327">
        <v>120</v>
      </c>
      <c r="G438" s="328"/>
      <c r="H438" s="332"/>
      <c r="I438" s="311"/>
    </row>
    <row r="439" spans="1:9" s="99" customFormat="1" ht="25.5" customHeight="1">
      <c r="A439" s="30"/>
      <c r="B439" s="663"/>
      <c r="C439" s="663"/>
      <c r="D439" s="663"/>
      <c r="E439" s="663"/>
      <c r="F439" s="663"/>
      <c r="G439" s="663"/>
      <c r="H439" s="663"/>
      <c r="I439" s="311"/>
    </row>
    <row r="440" spans="1:9" s="99" customFormat="1" ht="25.5" customHeight="1">
      <c r="A440" s="30">
        <f>IF(F440&lt;&gt;"",MAX(A$1:A438)+1,"")</f>
        <v>357</v>
      </c>
      <c r="B440" s="662" t="s">
        <v>447</v>
      </c>
      <c r="C440" s="662"/>
      <c r="D440" s="662"/>
      <c r="E440" s="323"/>
      <c r="F440" s="333">
        <v>100</v>
      </c>
      <c r="G440" s="334"/>
      <c r="H440" s="329"/>
      <c r="I440" s="311"/>
    </row>
    <row r="441" spans="1:9" s="99" customFormat="1" ht="25.5" customHeight="1">
      <c r="A441" s="30"/>
      <c r="B441" s="322"/>
      <c r="C441" s="322"/>
      <c r="D441" s="322"/>
      <c r="E441" s="323"/>
      <c r="F441" s="333"/>
      <c r="G441" s="334"/>
      <c r="H441" s="329"/>
      <c r="I441" s="311"/>
    </row>
    <row r="442" spans="1:9" s="99" customFormat="1" ht="28.5" customHeight="1">
      <c r="A442" s="30">
        <f>IF(F442&lt;&gt;"",MAX(A$1:A440)+1,"")</f>
        <v>358</v>
      </c>
      <c r="B442" s="662" t="s">
        <v>448</v>
      </c>
      <c r="C442" s="662"/>
      <c r="D442" s="662"/>
      <c r="E442" s="323" t="s">
        <v>440</v>
      </c>
      <c r="F442" s="335">
        <v>114</v>
      </c>
      <c r="G442" s="331"/>
      <c r="H442" s="336"/>
      <c r="I442" s="311"/>
    </row>
    <row r="443" spans="1:9" s="99" customFormat="1" ht="28.5" customHeight="1">
      <c r="A443" s="30">
        <f aca="true" t="shared" si="13" ref="A443:A453">IF(F443&lt;&gt;"",MAX(A$1:A442)+1,"")</f>
      </c>
      <c r="B443" s="337"/>
      <c r="C443" s="337"/>
      <c r="D443" s="337"/>
      <c r="E443" s="337"/>
      <c r="F443" s="338"/>
      <c r="G443" s="339"/>
      <c r="H443" s="339"/>
      <c r="I443" s="311"/>
    </row>
    <row r="444" spans="1:9" s="99" customFormat="1" ht="19.5" customHeight="1">
      <c r="A444" s="30">
        <f t="shared" si="13"/>
      </c>
      <c r="B444" s="317"/>
      <c r="C444" s="317"/>
      <c r="D444" s="317"/>
      <c r="E444" s="340"/>
      <c r="F444" s="77"/>
      <c r="G444" s="77"/>
      <c r="H444" s="341"/>
      <c r="I444" s="311"/>
    </row>
    <row r="445" spans="1:9" s="99" customFormat="1" ht="28.5" customHeight="1">
      <c r="A445" s="30">
        <f t="shared" si="13"/>
      </c>
      <c r="B445" s="656" t="s">
        <v>449</v>
      </c>
      <c r="C445" s="656"/>
      <c r="D445" s="656"/>
      <c r="E445" s="656"/>
      <c r="F445" s="656"/>
      <c r="G445" s="656"/>
      <c r="H445" s="656"/>
      <c r="I445" s="656"/>
    </row>
    <row r="446" spans="1:9" s="99" customFormat="1" ht="24.75" customHeight="1">
      <c r="A446" s="30">
        <f t="shared" si="13"/>
        <v>359</v>
      </c>
      <c r="B446" s="664" t="s">
        <v>450</v>
      </c>
      <c r="C446" s="664"/>
      <c r="D446" s="664"/>
      <c r="E446" s="342" t="s">
        <v>451</v>
      </c>
      <c r="F446" s="314">
        <v>149</v>
      </c>
      <c r="G446" s="343"/>
      <c r="H446" s="314"/>
      <c r="I446" s="311"/>
    </row>
    <row r="447" spans="1:9" s="99" customFormat="1" ht="24.75" customHeight="1">
      <c r="A447" s="30">
        <f t="shared" si="13"/>
        <v>360</v>
      </c>
      <c r="B447" s="665" t="s">
        <v>452</v>
      </c>
      <c r="C447" s="665"/>
      <c r="D447" s="665"/>
      <c r="E447" s="211" t="s">
        <v>18</v>
      </c>
      <c r="F447" s="105">
        <v>172</v>
      </c>
      <c r="G447" s="344"/>
      <c r="H447" s="105"/>
      <c r="I447" s="311"/>
    </row>
    <row r="448" spans="1:9" s="99" customFormat="1" ht="24.75" customHeight="1">
      <c r="A448" s="30">
        <f t="shared" si="13"/>
        <v>361</v>
      </c>
      <c r="B448" s="345" t="s">
        <v>453</v>
      </c>
      <c r="C448" s="345"/>
      <c r="D448" s="345"/>
      <c r="E448" s="346" t="s">
        <v>454</v>
      </c>
      <c r="F448" s="347">
        <v>119</v>
      </c>
      <c r="G448" s="348"/>
      <c r="H448" s="347"/>
      <c r="I448" s="311"/>
    </row>
    <row r="449" spans="1:9" s="99" customFormat="1" ht="19.5" customHeight="1">
      <c r="A449" s="30">
        <f t="shared" si="13"/>
        <v>362</v>
      </c>
      <c r="B449" s="212" t="s">
        <v>455</v>
      </c>
      <c r="C449" s="212"/>
      <c r="D449" s="212"/>
      <c r="E449" s="211" t="s">
        <v>65</v>
      </c>
      <c r="F449" s="105">
        <v>56</v>
      </c>
      <c r="G449" s="344" t="s">
        <v>106</v>
      </c>
      <c r="H449" s="105">
        <v>49.25</v>
      </c>
      <c r="I449" s="311"/>
    </row>
    <row r="450" spans="1:9" s="99" customFormat="1" ht="19.5" customHeight="1">
      <c r="A450" s="30">
        <f t="shared" si="13"/>
        <v>363</v>
      </c>
      <c r="B450" s="666" t="s">
        <v>456</v>
      </c>
      <c r="C450" s="666"/>
      <c r="D450" s="666"/>
      <c r="E450" s="350" t="s">
        <v>454</v>
      </c>
      <c r="F450" s="347">
        <v>110</v>
      </c>
      <c r="G450" s="348"/>
      <c r="H450" s="347"/>
      <c r="I450" s="311"/>
    </row>
    <row r="451" spans="1:9" s="99" customFormat="1" ht="19.5" customHeight="1">
      <c r="A451" s="30">
        <f t="shared" si="13"/>
        <v>364</v>
      </c>
      <c r="B451" s="349" t="s">
        <v>457</v>
      </c>
      <c r="C451" s="349"/>
      <c r="D451" s="349"/>
      <c r="E451" s="350" t="s">
        <v>65</v>
      </c>
      <c r="F451" s="347">
        <v>84</v>
      </c>
      <c r="G451" s="348">
        <v>78</v>
      </c>
      <c r="H451" s="347">
        <v>75.3</v>
      </c>
      <c r="I451" s="311"/>
    </row>
    <row r="452" spans="1:9" s="99" customFormat="1" ht="36" customHeight="1">
      <c r="A452" s="30">
        <f t="shared" si="13"/>
        <v>365</v>
      </c>
      <c r="B452" s="664" t="s">
        <v>458</v>
      </c>
      <c r="C452" s="664"/>
      <c r="D452" s="664"/>
      <c r="E452" s="211" t="s">
        <v>451</v>
      </c>
      <c r="F452" s="105">
        <v>139</v>
      </c>
      <c r="G452" s="344"/>
      <c r="H452" s="105"/>
      <c r="I452" s="311"/>
    </row>
    <row r="453" spans="1:9" s="99" customFormat="1" ht="19.5" customHeight="1">
      <c r="A453" s="30">
        <f t="shared" si="13"/>
        <v>366</v>
      </c>
      <c r="B453" s="665" t="s">
        <v>459</v>
      </c>
      <c r="C453" s="665"/>
      <c r="D453" s="665"/>
      <c r="E453" s="211" t="s">
        <v>18</v>
      </c>
      <c r="F453" s="105">
        <v>172</v>
      </c>
      <c r="G453" s="344">
        <v>159</v>
      </c>
      <c r="H453" s="105">
        <v>157.2</v>
      </c>
      <c r="I453" s="311"/>
    </row>
    <row r="454" spans="1:9" s="99" customFormat="1" ht="19.5" customHeight="1" hidden="1">
      <c r="A454" s="351"/>
      <c r="B454" s="666" t="s">
        <v>460</v>
      </c>
      <c r="C454" s="666"/>
      <c r="D454" s="666"/>
      <c r="E454" s="350" t="s">
        <v>461</v>
      </c>
      <c r="F454" s="347"/>
      <c r="G454" s="348"/>
      <c r="H454" s="347"/>
      <c r="I454" s="352"/>
    </row>
    <row r="455" spans="1:9" s="99" customFormat="1" ht="19.5" customHeight="1" hidden="1">
      <c r="A455" s="351"/>
      <c r="B455" s="666" t="s">
        <v>462</v>
      </c>
      <c r="C455" s="666"/>
      <c r="D455" s="666"/>
      <c r="E455" s="350" t="s">
        <v>461</v>
      </c>
      <c r="F455" s="353"/>
      <c r="G455" s="354"/>
      <c r="H455" s="353"/>
      <c r="I455" s="352"/>
    </row>
    <row r="456" spans="1:9" s="99" customFormat="1" ht="19.5" customHeight="1" hidden="1">
      <c r="A456" s="351"/>
      <c r="B456" s="666" t="s">
        <v>463</v>
      </c>
      <c r="C456" s="666"/>
      <c r="D456" s="666"/>
      <c r="E456" s="350" t="s">
        <v>461</v>
      </c>
      <c r="F456" s="353"/>
      <c r="G456" s="354"/>
      <c r="H456" s="353"/>
      <c r="I456" s="352"/>
    </row>
    <row r="457" spans="1:9" s="99" customFormat="1" ht="19.5" customHeight="1" hidden="1">
      <c r="A457" s="351"/>
      <c r="B457" s="666" t="s">
        <v>464</v>
      </c>
      <c r="C457" s="666"/>
      <c r="D457" s="666"/>
      <c r="E457" s="350" t="s">
        <v>461</v>
      </c>
      <c r="F457" s="353"/>
      <c r="G457" s="354"/>
      <c r="H457" s="353"/>
      <c r="I457" s="352"/>
    </row>
    <row r="458" spans="1:9" s="99" customFormat="1" ht="19.5" customHeight="1" hidden="1">
      <c r="A458" s="351"/>
      <c r="B458" s="666" t="s">
        <v>465</v>
      </c>
      <c r="C458" s="666"/>
      <c r="D458" s="666"/>
      <c r="E458" s="350" t="s">
        <v>461</v>
      </c>
      <c r="F458" s="353"/>
      <c r="G458" s="354"/>
      <c r="H458" s="353"/>
      <c r="I458" s="352"/>
    </row>
    <row r="459" spans="1:9" s="99" customFormat="1" ht="19.5" customHeight="1" hidden="1">
      <c r="A459" s="351"/>
      <c r="B459" s="355" t="s">
        <v>466</v>
      </c>
      <c r="C459" s="356"/>
      <c r="D459" s="357"/>
      <c r="E459" s="350" t="s">
        <v>461</v>
      </c>
      <c r="F459" s="353"/>
      <c r="G459" s="354"/>
      <c r="H459" s="353"/>
      <c r="I459" s="352"/>
    </row>
    <row r="460" spans="1:9" s="99" customFormat="1" ht="19.5" customHeight="1" hidden="1">
      <c r="A460" s="351"/>
      <c r="B460" s="666" t="s">
        <v>467</v>
      </c>
      <c r="C460" s="666"/>
      <c r="D460" s="666"/>
      <c r="E460" s="350" t="s">
        <v>461</v>
      </c>
      <c r="F460" s="347"/>
      <c r="G460" s="348"/>
      <c r="H460" s="347"/>
      <c r="I460" s="352"/>
    </row>
    <row r="461" spans="1:9" s="99" customFormat="1" ht="19.5" customHeight="1">
      <c r="A461" s="30">
        <f>IF(F461&lt;&gt;"",MAX(A$1:A460)+1,"")</f>
      </c>
      <c r="B461" s="358"/>
      <c r="C461" s="358"/>
      <c r="D461" s="358"/>
      <c r="E461" s="358"/>
      <c r="F461" s="359"/>
      <c r="G461" s="359"/>
      <c r="H461" s="360"/>
      <c r="I461" s="352"/>
    </row>
    <row r="462" spans="1:9" s="99" customFormat="1" ht="19.5" customHeight="1" hidden="1">
      <c r="A462" s="361"/>
      <c r="B462" s="358"/>
      <c r="C462" s="358"/>
      <c r="D462" s="358"/>
      <c r="E462" s="358"/>
      <c r="F462" s="359"/>
      <c r="G462" s="359"/>
      <c r="H462" s="360"/>
      <c r="I462" s="352"/>
    </row>
    <row r="463" spans="1:9" s="99" customFormat="1" ht="19.5" customHeight="1" hidden="1">
      <c r="A463" s="361"/>
      <c r="B463" s="362"/>
      <c r="C463" s="362"/>
      <c r="D463" s="362"/>
      <c r="E463" s="363"/>
      <c r="F463" s="359"/>
      <c r="G463" s="359"/>
      <c r="H463" s="360"/>
      <c r="I463" s="352"/>
    </row>
    <row r="464" spans="1:9" s="99" customFormat="1" ht="29.25" customHeight="1">
      <c r="A464" s="30">
        <f aca="true" t="shared" si="14" ref="A464:A541">IF(F464&lt;&gt;"",MAX(A$1:A463)+1,"")</f>
      </c>
      <c r="B464" s="588" t="s">
        <v>468</v>
      </c>
      <c r="C464" s="588"/>
      <c r="D464" s="588"/>
      <c r="E464" s="588"/>
      <c r="F464" s="588"/>
      <c r="G464" s="588"/>
      <c r="H464" s="588"/>
      <c r="I464" s="588"/>
    </row>
    <row r="465" spans="1:9" s="99" customFormat="1" ht="19.5" customHeight="1">
      <c r="A465" s="30">
        <f t="shared" si="14"/>
      </c>
      <c r="B465" s="364"/>
      <c r="C465" s="364"/>
      <c r="D465" s="364"/>
      <c r="E465" s="364"/>
      <c r="F465" s="365"/>
      <c r="G465" s="366"/>
      <c r="H465" s="367"/>
      <c r="I465" s="368"/>
    </row>
    <row r="466" spans="1:9" s="99" customFormat="1" ht="19.5" customHeight="1">
      <c r="A466" s="30">
        <f t="shared" si="14"/>
        <v>367</v>
      </c>
      <c r="B466" s="667" t="s">
        <v>469</v>
      </c>
      <c r="C466" s="667"/>
      <c r="D466" s="667"/>
      <c r="E466" s="369" t="s">
        <v>470</v>
      </c>
      <c r="F466" s="370">
        <v>26</v>
      </c>
      <c r="G466" s="108">
        <v>24.5</v>
      </c>
      <c r="H466" s="371">
        <v>23.8</v>
      </c>
      <c r="I466" s="368"/>
    </row>
    <row r="467" spans="1:9" s="99" customFormat="1" ht="19.5" customHeight="1">
      <c r="A467" s="30">
        <f t="shared" si="14"/>
        <v>368</v>
      </c>
      <c r="B467" s="668" t="s">
        <v>471</v>
      </c>
      <c r="C467" s="668"/>
      <c r="D467" s="668"/>
      <c r="E467" s="372" t="s">
        <v>470</v>
      </c>
      <c r="F467" s="281">
        <v>26</v>
      </c>
      <c r="G467" s="282">
        <v>24.5</v>
      </c>
      <c r="H467" s="281">
        <v>23.8</v>
      </c>
      <c r="I467" s="98"/>
    </row>
    <row r="468" spans="1:9" s="99" customFormat="1" ht="19.5" customHeight="1">
      <c r="A468" s="30">
        <f t="shared" si="14"/>
        <v>369</v>
      </c>
      <c r="B468" s="630" t="s">
        <v>472</v>
      </c>
      <c r="C468" s="630"/>
      <c r="D468" s="630"/>
      <c r="E468" s="372" t="s">
        <v>470</v>
      </c>
      <c r="F468" s="281">
        <v>26</v>
      </c>
      <c r="G468" s="282">
        <v>24.5</v>
      </c>
      <c r="H468" s="281">
        <v>23.8</v>
      </c>
      <c r="I468" s="98"/>
    </row>
    <row r="469" spans="1:9" s="99" customFormat="1" ht="19.5" customHeight="1">
      <c r="A469" s="30">
        <f t="shared" si="14"/>
        <v>370</v>
      </c>
      <c r="B469" s="630" t="s">
        <v>473</v>
      </c>
      <c r="C469" s="630"/>
      <c r="D469" s="630"/>
      <c r="E469" s="372" t="s">
        <v>470</v>
      </c>
      <c r="F469" s="281">
        <v>26</v>
      </c>
      <c r="G469" s="282">
        <v>24.5</v>
      </c>
      <c r="H469" s="281">
        <v>23.8</v>
      </c>
      <c r="I469" s="98"/>
    </row>
    <row r="470" spans="1:9" s="99" customFormat="1" ht="19.5" customHeight="1">
      <c r="A470" s="30">
        <f t="shared" si="14"/>
        <v>371</v>
      </c>
      <c r="B470" s="630" t="s">
        <v>474</v>
      </c>
      <c r="C470" s="630"/>
      <c r="D470" s="630"/>
      <c r="E470" s="372" t="s">
        <v>470</v>
      </c>
      <c r="F470" s="281">
        <v>29</v>
      </c>
      <c r="G470" s="282">
        <v>27.5</v>
      </c>
      <c r="H470" s="281">
        <v>26.9</v>
      </c>
      <c r="I470" s="98"/>
    </row>
    <row r="471" spans="1:9" s="99" customFormat="1" ht="19.5" customHeight="1">
      <c r="A471" s="30">
        <f t="shared" si="14"/>
        <v>372</v>
      </c>
      <c r="B471" s="630" t="s">
        <v>475</v>
      </c>
      <c r="C471" s="630"/>
      <c r="D471" s="630"/>
      <c r="E471" s="372" t="s">
        <v>470</v>
      </c>
      <c r="F471" s="281">
        <v>29</v>
      </c>
      <c r="G471" s="282">
        <v>27.5</v>
      </c>
      <c r="H471" s="281">
        <v>26.9</v>
      </c>
      <c r="I471" s="98"/>
    </row>
    <row r="472" spans="1:9" s="99" customFormat="1" ht="19.5" customHeight="1">
      <c r="A472" s="30">
        <f t="shared" si="14"/>
        <v>373</v>
      </c>
      <c r="B472" s="630" t="s">
        <v>476</v>
      </c>
      <c r="C472" s="630"/>
      <c r="D472" s="630"/>
      <c r="E472" s="372" t="s">
        <v>470</v>
      </c>
      <c r="F472" s="105">
        <v>23</v>
      </c>
      <c r="G472" s="60">
        <v>22</v>
      </c>
      <c r="H472" s="105">
        <v>21.4</v>
      </c>
      <c r="I472" s="98"/>
    </row>
    <row r="473" spans="1:9" s="99" customFormat="1" ht="19.5" customHeight="1">
      <c r="A473" s="30">
        <f t="shared" si="14"/>
        <v>374</v>
      </c>
      <c r="B473" s="630" t="s">
        <v>477</v>
      </c>
      <c r="C473" s="630"/>
      <c r="D473" s="630"/>
      <c r="E473" s="372" t="s">
        <v>470</v>
      </c>
      <c r="F473" s="105">
        <v>27</v>
      </c>
      <c r="G473" s="60" t="s">
        <v>415</v>
      </c>
      <c r="H473" s="105">
        <v>24.6</v>
      </c>
      <c r="I473" s="98"/>
    </row>
    <row r="474" spans="1:9" s="99" customFormat="1" ht="24.75" customHeight="1">
      <c r="A474" s="30">
        <f t="shared" si="14"/>
        <v>375</v>
      </c>
      <c r="B474" s="631" t="s">
        <v>478</v>
      </c>
      <c r="C474" s="631"/>
      <c r="D474" s="631"/>
      <c r="E474" s="373" t="s">
        <v>470</v>
      </c>
      <c r="F474" s="105">
        <v>27</v>
      </c>
      <c r="G474" s="60" t="s">
        <v>415</v>
      </c>
      <c r="H474" s="105">
        <v>24.6</v>
      </c>
      <c r="I474" s="98"/>
    </row>
    <row r="475" spans="1:9" s="99" customFormat="1" ht="24.75" customHeight="1">
      <c r="A475" s="30">
        <f t="shared" si="14"/>
      </c>
      <c r="B475" s="374"/>
      <c r="C475" s="374"/>
      <c r="D475" s="669"/>
      <c r="E475" s="669"/>
      <c r="F475" s="359"/>
      <c r="G475" s="375"/>
      <c r="H475" s="376"/>
      <c r="I475" s="98"/>
    </row>
    <row r="476" spans="1:9" s="99" customFormat="1" ht="19.5" customHeight="1">
      <c r="A476" s="30">
        <f t="shared" si="14"/>
      </c>
      <c r="B476" s="670" t="s">
        <v>479</v>
      </c>
      <c r="C476" s="670"/>
      <c r="D476" s="670"/>
      <c r="E476" s="670"/>
      <c r="F476" s="670"/>
      <c r="G476" s="670"/>
      <c r="H476" s="670"/>
      <c r="I476" s="98"/>
    </row>
    <row r="477" spans="1:9" s="99" customFormat="1" ht="19.5" customHeight="1">
      <c r="A477" s="30">
        <f t="shared" si="14"/>
        <v>376</v>
      </c>
      <c r="B477" s="377" t="s">
        <v>480</v>
      </c>
      <c r="C477" s="377"/>
      <c r="D477" s="377"/>
      <c r="E477" s="378" t="s">
        <v>215</v>
      </c>
      <c r="F477" s="180">
        <v>267</v>
      </c>
      <c r="G477" s="57">
        <v>250</v>
      </c>
      <c r="H477" s="38">
        <v>243.3</v>
      </c>
      <c r="I477" s="98"/>
    </row>
    <row r="478" spans="1:9" s="99" customFormat="1" ht="19.5" customHeight="1">
      <c r="A478" s="30">
        <f t="shared" si="14"/>
        <v>377</v>
      </c>
      <c r="B478" s="377" t="s">
        <v>481</v>
      </c>
      <c r="C478" s="377"/>
      <c r="D478" s="377"/>
      <c r="E478" s="378" t="s">
        <v>215</v>
      </c>
      <c r="F478" s="180">
        <v>154</v>
      </c>
      <c r="G478" s="57">
        <v>144</v>
      </c>
      <c r="H478" s="38">
        <v>139.9</v>
      </c>
      <c r="I478" s="98"/>
    </row>
    <row r="479" spans="1:9" s="99" customFormat="1" ht="19.5" customHeight="1">
      <c r="A479" s="30">
        <f t="shared" si="14"/>
        <v>378</v>
      </c>
      <c r="B479" s="377" t="s">
        <v>482</v>
      </c>
      <c r="C479" s="377"/>
      <c r="D479" s="377"/>
      <c r="E479" s="378" t="s">
        <v>483</v>
      </c>
      <c r="F479" s="180">
        <v>55</v>
      </c>
      <c r="G479" s="57">
        <v>54</v>
      </c>
      <c r="H479" s="38">
        <v>52.9</v>
      </c>
      <c r="I479" s="98"/>
    </row>
    <row r="480" spans="1:9" s="99" customFormat="1" ht="19.5" customHeight="1">
      <c r="A480" s="30">
        <f t="shared" si="14"/>
        <v>379</v>
      </c>
      <c r="B480" s="671" t="s">
        <v>484</v>
      </c>
      <c r="C480" s="671"/>
      <c r="D480" s="671"/>
      <c r="E480" s="380" t="s">
        <v>483</v>
      </c>
      <c r="F480" s="180">
        <v>60</v>
      </c>
      <c r="G480" s="57"/>
      <c r="H480" s="38"/>
      <c r="I480" s="98"/>
    </row>
    <row r="481" spans="1:9" s="99" customFormat="1" ht="19.5" customHeight="1">
      <c r="A481" s="30">
        <f t="shared" si="14"/>
        <v>380</v>
      </c>
      <c r="B481" s="379" t="s">
        <v>485</v>
      </c>
      <c r="C481" s="379"/>
      <c r="D481" s="379"/>
      <c r="E481" s="380" t="s">
        <v>483</v>
      </c>
      <c r="F481" s="180">
        <v>125</v>
      </c>
      <c r="G481" s="57">
        <v>120.4</v>
      </c>
      <c r="H481" s="38">
        <v>116.8</v>
      </c>
      <c r="I481" s="98"/>
    </row>
    <row r="482" spans="1:9" s="99" customFormat="1" ht="32.25" customHeight="1">
      <c r="A482" s="30">
        <f t="shared" si="14"/>
        <v>381</v>
      </c>
      <c r="B482" s="672" t="s">
        <v>486</v>
      </c>
      <c r="C482" s="672"/>
      <c r="D482" s="672"/>
      <c r="E482" s="382" t="s">
        <v>483</v>
      </c>
      <c r="F482" s="180">
        <v>60</v>
      </c>
      <c r="G482" s="57"/>
      <c r="H482" s="38"/>
      <c r="I482" s="98"/>
    </row>
    <row r="483" spans="1:9" s="99" customFormat="1" ht="32.25" customHeight="1">
      <c r="A483" s="30">
        <f t="shared" si="14"/>
        <v>382</v>
      </c>
      <c r="B483" s="381" t="s">
        <v>487</v>
      </c>
      <c r="C483" s="381"/>
      <c r="D483" s="381"/>
      <c r="E483" s="382" t="s">
        <v>483</v>
      </c>
      <c r="F483" s="383">
        <v>192</v>
      </c>
      <c r="G483" s="384"/>
      <c r="H483" s="385"/>
      <c r="I483" s="98"/>
    </row>
    <row r="484" spans="1:9" s="99" customFormat="1" ht="26.25" customHeight="1">
      <c r="A484" s="30">
        <f t="shared" si="14"/>
        <v>383</v>
      </c>
      <c r="B484" s="673" t="s">
        <v>488</v>
      </c>
      <c r="C484" s="673"/>
      <c r="D484" s="673"/>
      <c r="E484" s="386" t="s">
        <v>489</v>
      </c>
      <c r="F484" s="383">
        <v>78</v>
      </c>
      <c r="G484" s="384">
        <v>75</v>
      </c>
      <c r="H484" s="385">
        <v>71.3</v>
      </c>
      <c r="I484" s="98"/>
    </row>
    <row r="485" spans="1:9" s="99" customFormat="1" ht="27.75" customHeight="1">
      <c r="A485" s="30">
        <f t="shared" si="14"/>
        <v>384</v>
      </c>
      <c r="B485" s="674" t="s">
        <v>490</v>
      </c>
      <c r="C485" s="674"/>
      <c r="D485" s="674"/>
      <c r="E485" s="387" t="s">
        <v>489</v>
      </c>
      <c r="F485" s="180">
        <v>105</v>
      </c>
      <c r="G485" s="57">
        <v>99</v>
      </c>
      <c r="H485" s="38">
        <v>97.3</v>
      </c>
      <c r="I485" s="98"/>
    </row>
    <row r="486" spans="1:9" s="99" customFormat="1" ht="27.75" customHeight="1">
      <c r="A486" s="30">
        <f t="shared" si="14"/>
        <v>385</v>
      </c>
      <c r="B486" s="674" t="s">
        <v>491</v>
      </c>
      <c r="C486" s="674"/>
      <c r="D486" s="674"/>
      <c r="E486" s="387" t="s">
        <v>489</v>
      </c>
      <c r="F486" s="180">
        <v>57</v>
      </c>
      <c r="G486" s="286">
        <v>55</v>
      </c>
      <c r="H486" s="282">
        <v>51.9</v>
      </c>
      <c r="I486" s="98"/>
    </row>
    <row r="487" spans="1:9" s="99" customFormat="1" ht="27.75" customHeight="1">
      <c r="A487" s="30">
        <f t="shared" si="14"/>
        <v>386</v>
      </c>
      <c r="B487" s="674" t="s">
        <v>492</v>
      </c>
      <c r="C487" s="674"/>
      <c r="D487" s="674"/>
      <c r="E487" s="274" t="s">
        <v>483</v>
      </c>
      <c r="F487" s="180">
        <v>80</v>
      </c>
      <c r="G487" s="286"/>
      <c r="H487" s="282"/>
      <c r="I487" s="98"/>
    </row>
    <row r="488" spans="1:9" s="99" customFormat="1" ht="27.75" customHeight="1">
      <c r="A488" s="30">
        <f t="shared" si="14"/>
        <v>387</v>
      </c>
      <c r="B488" s="674" t="s">
        <v>493</v>
      </c>
      <c r="C488" s="674"/>
      <c r="D488" s="674"/>
      <c r="E488" s="274" t="s">
        <v>483</v>
      </c>
      <c r="F488" s="180">
        <v>77</v>
      </c>
      <c r="G488" s="286"/>
      <c r="H488" s="282"/>
      <c r="I488" s="98"/>
    </row>
    <row r="489" spans="1:9" s="99" customFormat="1" ht="27.75" customHeight="1">
      <c r="A489" s="30">
        <f t="shared" si="14"/>
        <v>388</v>
      </c>
      <c r="B489" s="674" t="s">
        <v>494</v>
      </c>
      <c r="C489" s="674"/>
      <c r="D489" s="674"/>
      <c r="E489" s="283" t="s">
        <v>483</v>
      </c>
      <c r="F489" s="180">
        <v>107</v>
      </c>
      <c r="G489" s="286">
        <v>102</v>
      </c>
      <c r="H489" s="282">
        <v>99.9</v>
      </c>
      <c r="I489" s="98"/>
    </row>
    <row r="490" spans="1:9" s="99" customFormat="1" ht="27.75" customHeight="1">
      <c r="A490" s="30">
        <f t="shared" si="14"/>
        <v>389</v>
      </c>
      <c r="B490" s="674" t="s">
        <v>495</v>
      </c>
      <c r="C490" s="674"/>
      <c r="D490" s="674"/>
      <c r="E490" s="283" t="s">
        <v>483</v>
      </c>
      <c r="F490" s="180">
        <v>85</v>
      </c>
      <c r="G490" s="57">
        <v>82</v>
      </c>
      <c r="H490" s="282">
        <v>79.9</v>
      </c>
      <c r="I490" s="98"/>
    </row>
    <row r="491" spans="1:9" s="248" customFormat="1" ht="31.5" customHeight="1">
      <c r="A491" s="30">
        <f t="shared" si="14"/>
        <v>390</v>
      </c>
      <c r="B491" s="675" t="s">
        <v>496</v>
      </c>
      <c r="C491" s="675"/>
      <c r="D491" s="675"/>
      <c r="E491" s="106" t="s">
        <v>483</v>
      </c>
      <c r="F491" s="180">
        <v>75</v>
      </c>
      <c r="G491" s="57"/>
      <c r="H491" s="282"/>
      <c r="I491" s="247"/>
    </row>
    <row r="492" spans="1:9" s="248" customFormat="1" ht="31.5" customHeight="1">
      <c r="A492" s="30">
        <f t="shared" si="14"/>
        <v>391</v>
      </c>
      <c r="B492" s="337" t="s">
        <v>497</v>
      </c>
      <c r="C492" s="337"/>
      <c r="D492" s="337"/>
      <c r="E492" s="106" t="s">
        <v>483</v>
      </c>
      <c r="F492" s="388">
        <v>145</v>
      </c>
      <c r="G492" s="37">
        <v>138</v>
      </c>
      <c r="H492" s="282">
        <v>134.6</v>
      </c>
      <c r="I492" s="247"/>
    </row>
    <row r="493" spans="1:9" s="248" customFormat="1" ht="19.5" customHeight="1">
      <c r="A493" s="30">
        <f t="shared" si="14"/>
        <v>392</v>
      </c>
      <c r="B493" s="675" t="s">
        <v>498</v>
      </c>
      <c r="C493" s="675"/>
      <c r="D493" s="675"/>
      <c r="E493" s="106" t="s">
        <v>483</v>
      </c>
      <c r="F493" s="388">
        <v>360</v>
      </c>
      <c r="G493" s="281">
        <v>356</v>
      </c>
      <c r="H493" s="282">
        <v>324.3</v>
      </c>
      <c r="I493" s="247"/>
    </row>
    <row r="494" spans="1:9" s="248" customFormat="1" ht="19.5" customHeight="1">
      <c r="A494" s="30">
        <f t="shared" si="14"/>
        <v>393</v>
      </c>
      <c r="B494" s="676" t="s">
        <v>499</v>
      </c>
      <c r="C494" s="676"/>
      <c r="D494" s="676"/>
      <c r="E494" s="106" t="s">
        <v>483</v>
      </c>
      <c r="F494" s="388">
        <v>100</v>
      </c>
      <c r="G494" s="281">
        <v>100</v>
      </c>
      <c r="H494" s="282">
        <v>97.9</v>
      </c>
      <c r="I494" s="247"/>
    </row>
    <row r="495" spans="1:9" s="248" customFormat="1" ht="19.5" customHeight="1">
      <c r="A495" s="30">
        <f t="shared" si="14"/>
        <v>394</v>
      </c>
      <c r="B495" s="675" t="s">
        <v>500</v>
      </c>
      <c r="C495" s="675"/>
      <c r="D495" s="675"/>
      <c r="E495" s="106" t="s">
        <v>483</v>
      </c>
      <c r="F495" s="388">
        <v>42</v>
      </c>
      <c r="G495" s="281">
        <v>37</v>
      </c>
      <c r="H495" s="282">
        <v>35.2</v>
      </c>
      <c r="I495" s="247"/>
    </row>
    <row r="496" spans="1:9" s="248" customFormat="1" ht="22.5" customHeight="1">
      <c r="A496" s="30">
        <f t="shared" si="14"/>
        <v>395</v>
      </c>
      <c r="B496" s="675" t="s">
        <v>501</v>
      </c>
      <c r="C496" s="675"/>
      <c r="D496" s="675"/>
      <c r="E496" s="106" t="s">
        <v>483</v>
      </c>
      <c r="F496" s="388">
        <v>75</v>
      </c>
      <c r="G496" s="281">
        <v>70</v>
      </c>
      <c r="H496" s="282">
        <v>68.95</v>
      </c>
      <c r="I496" s="247"/>
    </row>
    <row r="497" spans="1:9" s="248" customFormat="1" ht="19.5" customHeight="1">
      <c r="A497" s="30">
        <f t="shared" si="14"/>
        <v>396</v>
      </c>
      <c r="B497" s="671" t="s">
        <v>502</v>
      </c>
      <c r="C497" s="671"/>
      <c r="D497" s="671"/>
      <c r="E497" s="283" t="s">
        <v>483</v>
      </c>
      <c r="F497" s="180">
        <v>145</v>
      </c>
      <c r="G497" s="286">
        <v>130</v>
      </c>
      <c r="H497" s="282">
        <v>128.7</v>
      </c>
      <c r="I497" s="247"/>
    </row>
    <row r="498" spans="1:9" s="248" customFormat="1" ht="19.5" customHeight="1">
      <c r="A498" s="30">
        <f t="shared" si="14"/>
        <v>397</v>
      </c>
      <c r="B498" s="671" t="s">
        <v>503</v>
      </c>
      <c r="C498" s="671"/>
      <c r="D498" s="671"/>
      <c r="E498" s="283" t="s">
        <v>483</v>
      </c>
      <c r="F498" s="180">
        <v>229</v>
      </c>
      <c r="G498" s="286">
        <v>223</v>
      </c>
      <c r="H498" s="282">
        <v>201.9</v>
      </c>
      <c r="I498" s="247"/>
    </row>
    <row r="499" spans="1:9" s="248" customFormat="1" ht="19.5" customHeight="1">
      <c r="A499" s="30">
        <f t="shared" si="14"/>
        <v>398</v>
      </c>
      <c r="B499" s="671" t="s">
        <v>504</v>
      </c>
      <c r="C499" s="671"/>
      <c r="D499" s="671"/>
      <c r="E499" s="283" t="s">
        <v>483</v>
      </c>
      <c r="F499" s="180">
        <v>375</v>
      </c>
      <c r="G499" s="286">
        <v>355</v>
      </c>
      <c r="H499" s="282">
        <v>332.9</v>
      </c>
      <c r="I499" s="247"/>
    </row>
    <row r="500" spans="1:9" s="248" customFormat="1" ht="19.5" customHeight="1">
      <c r="A500" s="30">
        <f t="shared" si="14"/>
        <v>399</v>
      </c>
      <c r="B500" s="671" t="s">
        <v>505</v>
      </c>
      <c r="C500" s="671"/>
      <c r="D500" s="671"/>
      <c r="E500" s="283" t="s">
        <v>483</v>
      </c>
      <c r="F500" s="180">
        <v>77</v>
      </c>
      <c r="G500" s="286">
        <v>74</v>
      </c>
      <c r="H500" s="282">
        <v>65.4</v>
      </c>
      <c r="I500" s="247"/>
    </row>
    <row r="501" spans="1:9" s="248" customFormat="1" ht="19.5" customHeight="1">
      <c r="A501" s="30">
        <f t="shared" si="14"/>
        <v>400</v>
      </c>
      <c r="B501" s="671" t="s">
        <v>506</v>
      </c>
      <c r="C501" s="671"/>
      <c r="D501" s="671"/>
      <c r="E501" s="283" t="s">
        <v>483</v>
      </c>
      <c r="F501" s="180">
        <v>55</v>
      </c>
      <c r="G501" s="286">
        <v>51</v>
      </c>
      <c r="H501" s="282">
        <v>49.5</v>
      </c>
      <c r="I501" s="247"/>
    </row>
    <row r="502" spans="1:9" s="99" customFormat="1" ht="21.75" customHeight="1">
      <c r="A502" s="30">
        <f t="shared" si="14"/>
        <v>401</v>
      </c>
      <c r="B502" s="677" t="s">
        <v>507</v>
      </c>
      <c r="C502" s="677"/>
      <c r="D502" s="677"/>
      <c r="E502" s="389" t="s">
        <v>483</v>
      </c>
      <c r="F502" s="180">
        <v>315</v>
      </c>
      <c r="G502" s="286"/>
      <c r="H502" s="282"/>
      <c r="I502" s="98"/>
    </row>
    <row r="503" spans="1:9" s="396" customFormat="1" ht="25.5" customHeight="1">
      <c r="A503" s="30">
        <f t="shared" si="14"/>
      </c>
      <c r="B503" s="678"/>
      <c r="C503" s="678"/>
      <c r="D503" s="678"/>
      <c r="E503" s="391"/>
      <c r="F503" s="392"/>
      <c r="G503" s="393"/>
      <c r="H503" s="394"/>
      <c r="I503" s="395"/>
    </row>
    <row r="504" spans="1:9" s="396" customFormat="1" ht="25.5" customHeight="1">
      <c r="A504" s="30">
        <f t="shared" si="14"/>
        <v>402</v>
      </c>
      <c r="B504" s="390" t="s">
        <v>508</v>
      </c>
      <c r="C504" s="390"/>
      <c r="D504" s="390"/>
      <c r="E504" s="391" t="s">
        <v>18</v>
      </c>
      <c r="F504" s="392">
        <v>55</v>
      </c>
      <c r="G504" s="393">
        <v>54</v>
      </c>
      <c r="H504" s="394">
        <v>53.2</v>
      </c>
      <c r="I504" s="395"/>
    </row>
    <row r="505" spans="1:9" s="396" customFormat="1" ht="25.5" customHeight="1">
      <c r="A505" s="30">
        <f t="shared" si="14"/>
        <v>403</v>
      </c>
      <c r="B505" s="390" t="s">
        <v>509</v>
      </c>
      <c r="C505" s="390"/>
      <c r="D505" s="390"/>
      <c r="E505" s="391" t="s">
        <v>18</v>
      </c>
      <c r="F505" s="392">
        <v>59</v>
      </c>
      <c r="G505" s="393">
        <v>57</v>
      </c>
      <c r="H505" s="394">
        <v>55.5</v>
      </c>
      <c r="I505" s="395"/>
    </row>
    <row r="506" spans="1:9" s="396" customFormat="1" ht="30" customHeight="1">
      <c r="A506" s="30">
        <f t="shared" si="14"/>
        <v>404</v>
      </c>
      <c r="B506" s="679" t="s">
        <v>510</v>
      </c>
      <c r="C506" s="679"/>
      <c r="D506" s="679"/>
      <c r="E506" s="397" t="s">
        <v>18</v>
      </c>
      <c r="F506" s="398">
        <v>319</v>
      </c>
      <c r="G506" s="398"/>
      <c r="H506" s="398"/>
      <c r="I506" s="395"/>
    </row>
    <row r="507" spans="1:9" s="396" customFormat="1" ht="22.5" customHeight="1">
      <c r="A507" s="30">
        <f t="shared" si="14"/>
      </c>
      <c r="B507" s="399"/>
      <c r="C507" s="399"/>
      <c r="D507" s="399"/>
      <c r="E507" s="400"/>
      <c r="F507" s="319"/>
      <c r="G507" s="401"/>
      <c r="H507" s="402"/>
      <c r="I507" s="395"/>
    </row>
    <row r="508" spans="1:9" s="396" customFormat="1" ht="27" customHeight="1">
      <c r="A508" s="30">
        <f t="shared" si="14"/>
        <v>405</v>
      </c>
      <c r="B508" s="680" t="s">
        <v>511</v>
      </c>
      <c r="C508" s="680"/>
      <c r="D508" s="680"/>
      <c r="E508" s="403" t="s">
        <v>18</v>
      </c>
      <c r="F508" s="404">
        <v>27</v>
      </c>
      <c r="G508" s="405">
        <v>28.5</v>
      </c>
      <c r="H508" s="406">
        <v>23.9</v>
      </c>
      <c r="I508" s="395"/>
    </row>
    <row r="509" spans="1:9" s="396" customFormat="1" ht="19.5" customHeight="1">
      <c r="A509" s="30">
        <f t="shared" si="14"/>
        <v>406</v>
      </c>
      <c r="B509" s="681" t="s">
        <v>512</v>
      </c>
      <c r="C509" s="681"/>
      <c r="D509" s="681"/>
      <c r="E509" s="407" t="s">
        <v>18</v>
      </c>
      <c r="F509" s="408">
        <v>29</v>
      </c>
      <c r="G509" s="409">
        <v>27</v>
      </c>
      <c r="H509" s="295">
        <v>25.1</v>
      </c>
      <c r="I509" s="395"/>
    </row>
    <row r="510" spans="1:9" s="396" customFormat="1" ht="19.5" customHeight="1">
      <c r="A510" s="30">
        <f t="shared" si="14"/>
        <v>407</v>
      </c>
      <c r="B510" s="681" t="s">
        <v>513</v>
      </c>
      <c r="C510" s="681"/>
      <c r="D510" s="681"/>
      <c r="E510" s="407" t="s">
        <v>18</v>
      </c>
      <c r="F510" s="408">
        <v>335</v>
      </c>
      <c r="G510" s="409">
        <v>345</v>
      </c>
      <c r="H510" s="295">
        <v>288.9</v>
      </c>
      <c r="I510" s="395"/>
    </row>
    <row r="511" spans="1:9" s="396" customFormat="1" ht="19.5" customHeight="1">
      <c r="A511" s="30">
        <f t="shared" si="14"/>
        <v>408</v>
      </c>
      <c r="B511" s="681" t="s">
        <v>514</v>
      </c>
      <c r="C511" s="681"/>
      <c r="D511" s="681"/>
      <c r="E511" s="407" t="s">
        <v>18</v>
      </c>
      <c r="F511" s="408">
        <v>60</v>
      </c>
      <c r="G511" s="409">
        <v>56.5</v>
      </c>
      <c r="H511" s="295">
        <v>51.3</v>
      </c>
      <c r="I511" s="395"/>
    </row>
    <row r="512" spans="1:9" s="396" customFormat="1" ht="19.5" customHeight="1">
      <c r="A512" s="30">
        <f t="shared" si="14"/>
        <v>409</v>
      </c>
      <c r="B512" s="681" t="s">
        <v>515</v>
      </c>
      <c r="C512" s="681"/>
      <c r="D512" s="681"/>
      <c r="E512" s="407" t="s">
        <v>18</v>
      </c>
      <c r="F512" s="408">
        <v>58</v>
      </c>
      <c r="G512" s="409" t="s">
        <v>106</v>
      </c>
      <c r="H512" s="295">
        <v>48.9</v>
      </c>
      <c r="I512" s="395"/>
    </row>
    <row r="513" spans="1:9" s="396" customFormat="1" ht="19.5" customHeight="1">
      <c r="A513" s="30">
        <f t="shared" si="14"/>
      </c>
      <c r="B513" s="682"/>
      <c r="C513" s="682"/>
      <c r="D513" s="682"/>
      <c r="E513" s="410"/>
      <c r="F513" s="411"/>
      <c r="G513" s="412"/>
      <c r="H513" s="413"/>
      <c r="I513" s="395"/>
    </row>
    <row r="514" spans="1:9" s="396" customFormat="1" ht="19.5" customHeight="1">
      <c r="A514" s="30">
        <f t="shared" si="14"/>
      </c>
      <c r="B514" s="683"/>
      <c r="C514" s="683"/>
      <c r="D514" s="683"/>
      <c r="E514" s="309"/>
      <c r="F514" s="365"/>
      <c r="G514" s="365"/>
      <c r="H514" s="414"/>
      <c r="I514" s="395"/>
    </row>
    <row r="515" spans="1:9" s="396" customFormat="1" ht="19.5" customHeight="1">
      <c r="A515" s="30">
        <f t="shared" si="14"/>
      </c>
      <c r="B515" s="309"/>
      <c r="C515" s="309"/>
      <c r="D515" s="684" t="s">
        <v>516</v>
      </c>
      <c r="E515" s="684"/>
      <c r="F515" s="684"/>
      <c r="G515" s="684"/>
      <c r="H515" s="310"/>
      <c r="I515" s="395"/>
    </row>
    <row r="516" spans="1:9" s="396" customFormat="1" ht="19.5" customHeight="1">
      <c r="A516" s="30">
        <f t="shared" si="14"/>
        <v>410</v>
      </c>
      <c r="B516" s="685" t="s">
        <v>517</v>
      </c>
      <c r="C516" s="685"/>
      <c r="D516" s="685"/>
      <c r="E516" s="416" t="s">
        <v>518</v>
      </c>
      <c r="F516" s="417">
        <v>29</v>
      </c>
      <c r="G516" s="370">
        <v>28</v>
      </c>
      <c r="H516" s="418">
        <v>27.9</v>
      </c>
      <c r="I516" s="395"/>
    </row>
    <row r="517" spans="1:9" s="396" customFormat="1" ht="19.5" customHeight="1">
      <c r="A517" s="30">
        <f t="shared" si="14"/>
        <v>411</v>
      </c>
      <c r="B517" s="415" t="s">
        <v>519</v>
      </c>
      <c r="C517" s="415"/>
      <c r="D517" s="415"/>
      <c r="E517" s="419" t="s">
        <v>518</v>
      </c>
      <c r="F517" s="36">
        <v>29</v>
      </c>
      <c r="G517" s="37">
        <v>28</v>
      </c>
      <c r="H517" s="60">
        <v>27.9</v>
      </c>
      <c r="I517" s="395"/>
    </row>
    <row r="518" spans="1:9" s="396" customFormat="1" ht="19.5" customHeight="1">
      <c r="A518" s="30">
        <f t="shared" si="14"/>
        <v>412</v>
      </c>
      <c r="B518" s="420" t="s">
        <v>520</v>
      </c>
      <c r="C518" s="421"/>
      <c r="D518" s="422"/>
      <c r="E518" s="419" t="s">
        <v>518</v>
      </c>
      <c r="F518" s="36">
        <v>29</v>
      </c>
      <c r="G518" s="37">
        <v>28</v>
      </c>
      <c r="H518" s="60">
        <v>27.9</v>
      </c>
      <c r="I518" s="395"/>
    </row>
    <row r="519" spans="1:9" s="396" customFormat="1" ht="19.5" customHeight="1">
      <c r="A519" s="30">
        <f t="shared" si="14"/>
        <v>413</v>
      </c>
      <c r="B519" s="420" t="s">
        <v>521</v>
      </c>
      <c r="C519" s="421"/>
      <c r="D519" s="422"/>
      <c r="E519" s="419" t="s">
        <v>518</v>
      </c>
      <c r="F519" s="36">
        <v>29</v>
      </c>
      <c r="G519" s="37">
        <v>28</v>
      </c>
      <c r="H519" s="60">
        <v>27.9</v>
      </c>
      <c r="I519" s="395"/>
    </row>
    <row r="520" spans="1:9" s="396" customFormat="1" ht="19.5" customHeight="1">
      <c r="A520" s="30">
        <f t="shared" si="14"/>
        <v>414</v>
      </c>
      <c r="B520" s="420" t="s">
        <v>522</v>
      </c>
      <c r="C520" s="421"/>
      <c r="D520" s="422"/>
      <c r="E520" s="419" t="s">
        <v>518</v>
      </c>
      <c r="F520" s="36">
        <v>29</v>
      </c>
      <c r="G520" s="37">
        <v>28</v>
      </c>
      <c r="H520" s="60">
        <v>27.9</v>
      </c>
      <c r="I520" s="395"/>
    </row>
    <row r="521" spans="1:9" s="396" customFormat="1" ht="19.5" customHeight="1">
      <c r="A521" s="30">
        <f t="shared" si="14"/>
        <v>415</v>
      </c>
      <c r="B521" s="420" t="s">
        <v>523</v>
      </c>
      <c r="C521" s="421"/>
      <c r="D521" s="422"/>
      <c r="E521" s="419" t="s">
        <v>518</v>
      </c>
      <c r="F521" s="36">
        <v>29</v>
      </c>
      <c r="G521" s="37"/>
      <c r="H521" s="60"/>
      <c r="I521" s="395"/>
    </row>
    <row r="522" spans="1:9" s="396" customFormat="1" ht="19.5" customHeight="1">
      <c r="A522" s="30">
        <f t="shared" si="14"/>
        <v>416</v>
      </c>
      <c r="B522" s="420" t="s">
        <v>524</v>
      </c>
      <c r="C522" s="421"/>
      <c r="D522" s="422"/>
      <c r="E522" s="419" t="s">
        <v>518</v>
      </c>
      <c r="F522" s="36">
        <v>29</v>
      </c>
      <c r="G522" s="37">
        <v>28</v>
      </c>
      <c r="H522" s="60">
        <v>27.9</v>
      </c>
      <c r="I522" s="395"/>
    </row>
    <row r="523" spans="1:9" s="396" customFormat="1" ht="19.5" customHeight="1">
      <c r="A523" s="30">
        <f t="shared" si="14"/>
        <v>417</v>
      </c>
      <c r="B523" s="420" t="s">
        <v>525</v>
      </c>
      <c r="C523" s="421"/>
      <c r="D523" s="422"/>
      <c r="E523" s="419" t="s">
        <v>518</v>
      </c>
      <c r="F523" s="36">
        <v>29</v>
      </c>
      <c r="G523" s="37">
        <v>28</v>
      </c>
      <c r="H523" s="60">
        <v>27.9</v>
      </c>
      <c r="I523" s="395"/>
    </row>
    <row r="524" spans="1:9" s="396" customFormat="1" ht="19.5" customHeight="1">
      <c r="A524" s="30">
        <f t="shared" si="14"/>
        <v>418</v>
      </c>
      <c r="B524" s="420" t="s">
        <v>526</v>
      </c>
      <c r="C524" s="421"/>
      <c r="D524" s="422"/>
      <c r="E524" s="419" t="s">
        <v>518</v>
      </c>
      <c r="F524" s="36">
        <v>29</v>
      </c>
      <c r="G524" s="37">
        <v>28</v>
      </c>
      <c r="H524" s="60">
        <v>27.9</v>
      </c>
      <c r="I524" s="395"/>
    </row>
    <row r="525" spans="1:9" s="396" customFormat="1" ht="19.5" customHeight="1">
      <c r="A525" s="30">
        <f t="shared" si="14"/>
        <v>419</v>
      </c>
      <c r="B525" s="420" t="s">
        <v>527</v>
      </c>
      <c r="C525" s="421"/>
      <c r="D525" s="422"/>
      <c r="E525" s="419" t="s">
        <v>518</v>
      </c>
      <c r="F525" s="36">
        <v>29</v>
      </c>
      <c r="G525" s="37">
        <v>28</v>
      </c>
      <c r="H525" s="60">
        <v>27.9</v>
      </c>
      <c r="I525" s="395"/>
    </row>
    <row r="526" spans="1:9" s="396" customFormat="1" ht="19.5" customHeight="1">
      <c r="A526" s="30">
        <f t="shared" si="14"/>
        <v>420</v>
      </c>
      <c r="B526" s="420" t="s">
        <v>528</v>
      </c>
      <c r="C526" s="421"/>
      <c r="D526" s="422"/>
      <c r="E526" s="419" t="s">
        <v>518</v>
      </c>
      <c r="F526" s="36">
        <v>29</v>
      </c>
      <c r="G526" s="37">
        <v>28</v>
      </c>
      <c r="H526" s="60">
        <v>27.9</v>
      </c>
      <c r="I526" s="395"/>
    </row>
    <row r="527" spans="1:9" s="396" customFormat="1" ht="19.5" customHeight="1">
      <c r="A527" s="30">
        <f t="shared" si="14"/>
        <v>421</v>
      </c>
      <c r="B527" s="420" t="s">
        <v>529</v>
      </c>
      <c r="C527" s="421"/>
      <c r="D527" s="422"/>
      <c r="E527" s="419" t="s">
        <v>518</v>
      </c>
      <c r="F527" s="36">
        <v>29</v>
      </c>
      <c r="G527" s="37">
        <v>28</v>
      </c>
      <c r="H527" s="60">
        <v>27.9</v>
      </c>
      <c r="I527" s="395"/>
    </row>
    <row r="528" spans="1:9" s="396" customFormat="1" ht="19.5" customHeight="1">
      <c r="A528" s="30">
        <f t="shared" si="14"/>
        <v>422</v>
      </c>
      <c r="B528" s="420" t="s">
        <v>530</v>
      </c>
      <c r="C528" s="421"/>
      <c r="D528" s="422"/>
      <c r="E528" s="419" t="s">
        <v>518</v>
      </c>
      <c r="F528" s="36">
        <v>29</v>
      </c>
      <c r="G528" s="37">
        <v>28</v>
      </c>
      <c r="H528" s="60">
        <v>27.9</v>
      </c>
      <c r="I528" s="395"/>
    </row>
    <row r="529" spans="1:9" s="396" customFormat="1" ht="19.5" customHeight="1">
      <c r="A529" s="30">
        <f t="shared" si="14"/>
        <v>423</v>
      </c>
      <c r="B529" s="420" t="s">
        <v>531</v>
      </c>
      <c r="C529" s="421"/>
      <c r="D529" s="422"/>
      <c r="E529" s="423" t="s">
        <v>518</v>
      </c>
      <c r="F529" s="164">
        <v>94</v>
      </c>
      <c r="G529" s="57">
        <v>91</v>
      </c>
      <c r="H529" s="58">
        <v>88.7</v>
      </c>
      <c r="I529" s="395"/>
    </row>
    <row r="530" spans="1:9" s="396" customFormat="1" ht="19.5" customHeight="1">
      <c r="A530" s="30">
        <f t="shared" si="14"/>
        <v>424</v>
      </c>
      <c r="B530" s="420" t="s">
        <v>532</v>
      </c>
      <c r="C530" s="421"/>
      <c r="D530" s="422"/>
      <c r="E530" s="423" t="s">
        <v>533</v>
      </c>
      <c r="F530" s="164">
        <v>79</v>
      </c>
      <c r="G530" s="57">
        <v>75</v>
      </c>
      <c r="H530" s="58">
        <v>73.9</v>
      </c>
      <c r="I530" s="395"/>
    </row>
    <row r="531" spans="1:9" s="396" customFormat="1" ht="19.5" customHeight="1">
      <c r="A531" s="30">
        <f t="shared" si="14"/>
        <v>425</v>
      </c>
      <c r="B531" s="420" t="s">
        <v>534</v>
      </c>
      <c r="C531" s="421"/>
      <c r="D531" s="422"/>
      <c r="E531" s="423" t="s">
        <v>535</v>
      </c>
      <c r="F531" s="164">
        <v>79</v>
      </c>
      <c r="G531" s="57">
        <v>75</v>
      </c>
      <c r="H531" s="58">
        <v>73.9</v>
      </c>
      <c r="I531" s="395"/>
    </row>
    <row r="532" spans="1:9" s="396" customFormat="1" ht="19.5" customHeight="1">
      <c r="A532" s="30">
        <f t="shared" si="14"/>
        <v>426</v>
      </c>
      <c r="B532" s="420" t="s">
        <v>536</v>
      </c>
      <c r="C532" s="421"/>
      <c r="D532" s="422"/>
      <c r="E532" s="423" t="s">
        <v>537</v>
      </c>
      <c r="F532" s="164">
        <v>79</v>
      </c>
      <c r="G532" s="57"/>
      <c r="H532" s="58"/>
      <c r="I532" s="395"/>
    </row>
    <row r="533" spans="1:9" s="396" customFormat="1" ht="19.5" customHeight="1">
      <c r="A533" s="30">
        <f t="shared" si="14"/>
        <v>427</v>
      </c>
      <c r="B533" s="420" t="s">
        <v>538</v>
      </c>
      <c r="C533" s="421"/>
      <c r="D533" s="422"/>
      <c r="E533" s="423" t="s">
        <v>537</v>
      </c>
      <c r="F533" s="164">
        <v>79</v>
      </c>
      <c r="G533" s="57"/>
      <c r="H533" s="58"/>
      <c r="I533" s="395"/>
    </row>
    <row r="534" spans="1:9" s="396" customFormat="1" ht="19.5" customHeight="1">
      <c r="A534" s="30">
        <f t="shared" si="14"/>
        <v>428</v>
      </c>
      <c r="B534" s="420" t="s">
        <v>539</v>
      </c>
      <c r="C534" s="421"/>
      <c r="D534" s="422"/>
      <c r="E534" s="423" t="s">
        <v>540</v>
      </c>
      <c r="F534" s="164">
        <v>79</v>
      </c>
      <c r="G534" s="57"/>
      <c r="H534" s="58"/>
      <c r="I534" s="395"/>
    </row>
    <row r="535" spans="1:9" s="396" customFormat="1" ht="19.5" customHeight="1">
      <c r="A535" s="30">
        <f t="shared" si="14"/>
        <v>429</v>
      </c>
      <c r="B535" s="420" t="s">
        <v>541</v>
      </c>
      <c r="C535" s="421"/>
      <c r="D535" s="422"/>
      <c r="E535" s="423" t="s">
        <v>540</v>
      </c>
      <c r="F535" s="164">
        <v>79</v>
      </c>
      <c r="G535" s="57"/>
      <c r="H535" s="58"/>
      <c r="I535" s="395"/>
    </row>
    <row r="536" spans="1:9" s="239" customFormat="1" ht="37.5" customHeight="1">
      <c r="A536" s="30">
        <f t="shared" si="14"/>
        <v>430</v>
      </c>
      <c r="B536" s="424" t="s">
        <v>542</v>
      </c>
      <c r="C536" s="425"/>
      <c r="D536" s="426"/>
      <c r="E536" s="427" t="s">
        <v>543</v>
      </c>
      <c r="F536" s="36">
        <v>65</v>
      </c>
      <c r="G536" s="37"/>
      <c r="H536" s="428"/>
      <c r="I536" s="238"/>
    </row>
    <row r="537" spans="1:9" s="239" customFormat="1" ht="33" customHeight="1">
      <c r="A537" s="30">
        <f t="shared" si="14"/>
        <v>431</v>
      </c>
      <c r="B537" s="424" t="s">
        <v>544</v>
      </c>
      <c r="C537" s="429"/>
      <c r="D537" s="429"/>
      <c r="E537" s="430" t="s">
        <v>18</v>
      </c>
      <c r="F537" s="36">
        <v>42</v>
      </c>
      <c r="G537" s="37">
        <v>39</v>
      </c>
      <c r="H537" s="428">
        <v>37.8</v>
      </c>
      <c r="I537" s="238"/>
    </row>
    <row r="538" spans="1:9" s="239" customFormat="1" ht="33" customHeight="1">
      <c r="A538" s="30">
        <f t="shared" si="14"/>
        <v>432</v>
      </c>
      <c r="B538" s="424" t="s">
        <v>545</v>
      </c>
      <c r="C538" s="429"/>
      <c r="D538" s="429"/>
      <c r="E538" s="430" t="s">
        <v>18</v>
      </c>
      <c r="F538" s="36">
        <v>40</v>
      </c>
      <c r="G538" s="37">
        <v>38</v>
      </c>
      <c r="H538" s="428">
        <v>36.9</v>
      </c>
      <c r="I538" s="238"/>
    </row>
    <row r="539" spans="1:9" s="239" customFormat="1" ht="26.25" customHeight="1">
      <c r="A539" s="30">
        <f t="shared" si="14"/>
        <v>433</v>
      </c>
      <c r="B539" s="686" t="s">
        <v>546</v>
      </c>
      <c r="C539" s="686"/>
      <c r="D539" s="686"/>
      <c r="E539" s="427" t="s">
        <v>547</v>
      </c>
      <c r="F539" s="36">
        <v>45</v>
      </c>
      <c r="G539" s="37">
        <v>44</v>
      </c>
      <c r="H539" s="428">
        <v>42.25</v>
      </c>
      <c r="I539" s="238"/>
    </row>
    <row r="540" spans="1:9" s="239" customFormat="1" ht="19.5" customHeight="1">
      <c r="A540" s="30">
        <f t="shared" si="14"/>
        <v>434</v>
      </c>
      <c r="B540" s="687" t="s">
        <v>548</v>
      </c>
      <c r="C540" s="687"/>
      <c r="D540" s="687"/>
      <c r="E540" s="419" t="s">
        <v>549</v>
      </c>
      <c r="F540" s="164">
        <v>33</v>
      </c>
      <c r="G540" s="57">
        <v>31</v>
      </c>
      <c r="H540" s="431">
        <v>29.5</v>
      </c>
      <c r="I540" s="238"/>
    </row>
    <row r="541" spans="1:9" s="239" customFormat="1" ht="19.5" customHeight="1">
      <c r="A541" s="30">
        <f t="shared" si="14"/>
        <v>435</v>
      </c>
      <c r="B541" s="432" t="s">
        <v>550</v>
      </c>
      <c r="C541" s="433"/>
      <c r="D541" s="434"/>
      <c r="E541" s="435" t="s">
        <v>549</v>
      </c>
      <c r="F541" s="232">
        <v>55</v>
      </c>
      <c r="G541" s="185"/>
      <c r="H541" s="436"/>
      <c r="I541" s="238"/>
    </row>
    <row r="542" spans="1:9" s="445" customFormat="1" ht="27" customHeight="1" hidden="1">
      <c r="A542" s="437"/>
      <c r="B542" s="438" t="s">
        <v>551</v>
      </c>
      <c r="C542" s="439"/>
      <c r="D542" s="440"/>
      <c r="E542" s="441" t="s">
        <v>552</v>
      </c>
      <c r="F542" s="442"/>
      <c r="G542" s="443"/>
      <c r="H542" s="443"/>
      <c r="I542" s="444"/>
    </row>
    <row r="543" spans="1:9" s="445" customFormat="1" ht="27" customHeight="1" hidden="1">
      <c r="A543" s="437"/>
      <c r="B543" s="688" t="s">
        <v>553</v>
      </c>
      <c r="C543" s="688"/>
      <c r="D543" s="688"/>
      <c r="E543" s="446" t="s">
        <v>552</v>
      </c>
      <c r="F543" s="447"/>
      <c r="G543" s="448"/>
      <c r="H543" s="448"/>
      <c r="I543" s="444"/>
    </row>
    <row r="544" spans="1:9" s="445" customFormat="1" ht="27" customHeight="1" hidden="1">
      <c r="A544" s="437"/>
      <c r="B544" s="688" t="s">
        <v>554</v>
      </c>
      <c r="C544" s="688"/>
      <c r="D544" s="688"/>
      <c r="E544" s="446" t="s">
        <v>552</v>
      </c>
      <c r="F544" s="447"/>
      <c r="G544" s="448"/>
      <c r="H544" s="448"/>
      <c r="I544" s="444"/>
    </row>
    <row r="545" spans="1:9" s="445" customFormat="1" ht="27" customHeight="1" hidden="1">
      <c r="A545" s="437"/>
      <c r="B545" s="688" t="s">
        <v>555</v>
      </c>
      <c r="C545" s="688"/>
      <c r="D545" s="688"/>
      <c r="E545" s="446" t="s">
        <v>552</v>
      </c>
      <c r="F545" s="447"/>
      <c r="G545" s="448"/>
      <c r="H545" s="448"/>
      <c r="I545" s="444"/>
    </row>
    <row r="546" spans="1:9" s="445" customFormat="1" ht="27" customHeight="1" hidden="1">
      <c r="A546" s="437"/>
      <c r="B546" s="449" t="s">
        <v>556</v>
      </c>
      <c r="C546" s="450"/>
      <c r="D546" s="451"/>
      <c r="E546" s="446" t="s">
        <v>552</v>
      </c>
      <c r="F546" s="447"/>
      <c r="G546" s="448"/>
      <c r="H546" s="448"/>
      <c r="I546" s="444"/>
    </row>
    <row r="547" spans="1:9" s="445" customFormat="1" ht="27" customHeight="1" hidden="1">
      <c r="A547" s="437"/>
      <c r="B547" s="688" t="s">
        <v>557</v>
      </c>
      <c r="C547" s="688"/>
      <c r="D547" s="688"/>
      <c r="E547" s="446" t="s">
        <v>552</v>
      </c>
      <c r="F547" s="447"/>
      <c r="G547" s="448"/>
      <c r="H547" s="448"/>
      <c r="I547" s="444"/>
    </row>
    <row r="548" spans="1:9" s="457" customFormat="1" ht="19.5" customHeight="1" hidden="1">
      <c r="A548" s="437"/>
      <c r="B548" s="689" t="s">
        <v>558</v>
      </c>
      <c r="C548" s="689"/>
      <c r="D548" s="689"/>
      <c r="E548" s="452" t="s">
        <v>559</v>
      </c>
      <c r="F548" s="453">
        <f>ROUND(H548*1.07,1)</f>
        <v>3.2</v>
      </c>
      <c r="G548" s="454">
        <f>ROUND(H548*1.03,1)</f>
        <v>3.1</v>
      </c>
      <c r="H548" s="455">
        <v>2.99</v>
      </c>
      <c r="I548" s="456"/>
    </row>
    <row r="549" spans="1:9" s="457" customFormat="1" ht="19.5" customHeight="1">
      <c r="A549" s="30">
        <f aca="true" t="shared" si="15" ref="A549:A575">IF(F549&lt;&gt;"",MAX(A$1:A548)+1,"")</f>
      </c>
      <c r="B549" s="458"/>
      <c r="C549" s="458"/>
      <c r="D549" s="458"/>
      <c r="E549" s="458"/>
      <c r="F549" s="459"/>
      <c r="G549" s="459"/>
      <c r="H549" s="460"/>
      <c r="I549" s="456"/>
    </row>
    <row r="550" spans="1:9" s="457" customFormat="1" ht="36.75" customHeight="1">
      <c r="A550" s="30">
        <f t="shared" si="15"/>
      </c>
      <c r="B550" s="690" t="s">
        <v>560</v>
      </c>
      <c r="C550" s="690"/>
      <c r="D550" s="690"/>
      <c r="E550" s="690"/>
      <c r="F550" s="690"/>
      <c r="G550" s="690"/>
      <c r="H550" s="690"/>
      <c r="I550" s="456"/>
    </row>
    <row r="551" spans="1:9" s="457" customFormat="1" ht="35.25" customHeight="1">
      <c r="A551" s="30">
        <f t="shared" si="15"/>
        <v>436</v>
      </c>
      <c r="B551" s="691" t="s">
        <v>561</v>
      </c>
      <c r="C551" s="691"/>
      <c r="D551" s="691"/>
      <c r="E551" s="462" t="s">
        <v>18</v>
      </c>
      <c r="F551" s="232">
        <v>5.5</v>
      </c>
      <c r="G551" s="185"/>
      <c r="H551" s="436" t="s">
        <v>562</v>
      </c>
      <c r="I551" s="456"/>
    </row>
    <row r="552" spans="1:9" s="457" customFormat="1" ht="35.25" customHeight="1">
      <c r="A552" s="30">
        <f t="shared" si="15"/>
        <v>437</v>
      </c>
      <c r="B552" s="461" t="s">
        <v>563</v>
      </c>
      <c r="C552" s="461"/>
      <c r="D552" s="461"/>
      <c r="E552" s="462" t="s">
        <v>564</v>
      </c>
      <c r="F552" s="232">
        <v>5</v>
      </c>
      <c r="G552" s="185">
        <v>4</v>
      </c>
      <c r="H552" s="436">
        <v>3.8</v>
      </c>
      <c r="I552" s="456"/>
    </row>
    <row r="553" spans="1:9" s="457" customFormat="1" ht="35.25" customHeight="1">
      <c r="A553" s="30">
        <f t="shared" si="15"/>
        <v>438</v>
      </c>
      <c r="B553" s="461" t="s">
        <v>565</v>
      </c>
      <c r="C553" s="461"/>
      <c r="D553" s="461"/>
      <c r="E553" s="462" t="s">
        <v>564</v>
      </c>
      <c r="F553" s="232">
        <v>5</v>
      </c>
      <c r="G553" s="185">
        <v>4</v>
      </c>
      <c r="H553" s="436">
        <v>3.8</v>
      </c>
      <c r="I553" s="456"/>
    </row>
    <row r="554" spans="1:9" s="457" customFormat="1" ht="35.25" customHeight="1">
      <c r="A554" s="30">
        <f t="shared" si="15"/>
        <v>439</v>
      </c>
      <c r="B554" s="463" t="s">
        <v>566</v>
      </c>
      <c r="C554" s="463"/>
      <c r="D554" s="463"/>
      <c r="E554" s="464" t="s">
        <v>18</v>
      </c>
      <c r="F554" s="465">
        <v>6</v>
      </c>
      <c r="G554" s="466" t="s">
        <v>106</v>
      </c>
      <c r="H554" s="467">
        <v>4.6</v>
      </c>
      <c r="I554" s="456"/>
    </row>
    <row r="555" spans="1:9" s="457" customFormat="1" ht="35.25" customHeight="1">
      <c r="A555" s="30">
        <f t="shared" si="15"/>
        <v>440</v>
      </c>
      <c r="B555" s="468" t="s">
        <v>567</v>
      </c>
      <c r="C555" s="461"/>
      <c r="D555" s="461"/>
      <c r="E555" s="462" t="s">
        <v>18</v>
      </c>
      <c r="F555" s="232">
        <v>315</v>
      </c>
      <c r="G555" s="185">
        <v>310</v>
      </c>
      <c r="H555" s="436">
        <v>293.6</v>
      </c>
      <c r="I555" s="456"/>
    </row>
    <row r="556" spans="1:9" s="457" customFormat="1" ht="35.25" customHeight="1">
      <c r="A556" s="30">
        <f t="shared" si="15"/>
        <v>441</v>
      </c>
      <c r="B556" s="468" t="s">
        <v>568</v>
      </c>
      <c r="C556" s="461"/>
      <c r="D556" s="461"/>
      <c r="E556" s="462" t="s">
        <v>18</v>
      </c>
      <c r="F556" s="232">
        <v>230</v>
      </c>
      <c r="G556" s="185">
        <v>225</v>
      </c>
      <c r="H556" s="436">
        <v>212.9</v>
      </c>
      <c r="I556" s="456"/>
    </row>
    <row r="557" spans="1:9" s="457" customFormat="1" ht="35.25" customHeight="1">
      <c r="A557" s="30">
        <f t="shared" si="15"/>
        <v>442</v>
      </c>
      <c r="B557" s="468" t="s">
        <v>569</v>
      </c>
      <c r="C557" s="461"/>
      <c r="D557" s="461"/>
      <c r="E557" s="462" t="s">
        <v>18</v>
      </c>
      <c r="F557" s="232">
        <v>120</v>
      </c>
      <c r="G557" s="185">
        <v>112</v>
      </c>
      <c r="H557" s="436">
        <v>107.9</v>
      </c>
      <c r="I557" s="456"/>
    </row>
    <row r="558" spans="1:9" s="457" customFormat="1" ht="35.25" customHeight="1">
      <c r="A558" s="30">
        <f t="shared" si="15"/>
        <v>443</v>
      </c>
      <c r="B558" s="468" t="s">
        <v>570</v>
      </c>
      <c r="C558" s="461"/>
      <c r="D558" s="461"/>
      <c r="E558" s="462" t="s">
        <v>18</v>
      </c>
      <c r="F558" s="232">
        <v>320</v>
      </c>
      <c r="G558" s="185">
        <v>298</v>
      </c>
      <c r="H558" s="436">
        <v>289.9</v>
      </c>
      <c r="I558" s="456"/>
    </row>
    <row r="559" spans="1:9" s="457" customFormat="1" ht="35.25" customHeight="1">
      <c r="A559" s="30">
        <f t="shared" si="15"/>
        <v>444</v>
      </c>
      <c r="B559" s="468" t="s">
        <v>571</v>
      </c>
      <c r="C559" s="461"/>
      <c r="D559" s="461"/>
      <c r="E559" s="462" t="s">
        <v>18</v>
      </c>
      <c r="F559" s="232">
        <v>150</v>
      </c>
      <c r="G559" s="185">
        <v>145</v>
      </c>
      <c r="H559" s="436">
        <v>141.7</v>
      </c>
      <c r="I559" s="456"/>
    </row>
    <row r="560" spans="1:9" s="457" customFormat="1" ht="35.25" customHeight="1">
      <c r="A560" s="30">
        <f t="shared" si="15"/>
        <v>445</v>
      </c>
      <c r="B560" s="468" t="s">
        <v>572</v>
      </c>
      <c r="C560" s="461"/>
      <c r="D560" s="461"/>
      <c r="E560" s="462" t="s">
        <v>18</v>
      </c>
      <c r="F560" s="232">
        <v>100</v>
      </c>
      <c r="G560" s="185">
        <v>95</v>
      </c>
      <c r="H560" s="436">
        <v>92.9</v>
      </c>
      <c r="I560" s="456"/>
    </row>
    <row r="561" spans="1:9" s="457" customFormat="1" ht="27.75" customHeight="1">
      <c r="A561" s="30">
        <f t="shared" si="15"/>
        <v>446</v>
      </c>
      <c r="B561" s="468" t="s">
        <v>573</v>
      </c>
      <c r="C561" s="461"/>
      <c r="D561" s="461"/>
      <c r="E561" s="462" t="s">
        <v>18</v>
      </c>
      <c r="F561" s="164">
        <v>75</v>
      </c>
      <c r="G561" s="57">
        <v>74.1</v>
      </c>
      <c r="H561" s="431">
        <v>72.9</v>
      </c>
      <c r="I561" s="456"/>
    </row>
    <row r="562" spans="1:9" s="457" customFormat="1" ht="38.25" customHeight="1">
      <c r="A562" s="30">
        <f t="shared" si="15"/>
        <v>447</v>
      </c>
      <c r="B562" s="468" t="s">
        <v>574</v>
      </c>
      <c r="C562" s="469"/>
      <c r="D562" s="470"/>
      <c r="E562" s="471" t="s">
        <v>18</v>
      </c>
      <c r="F562" s="472">
        <v>135</v>
      </c>
      <c r="G562" s="473">
        <v>130.6</v>
      </c>
      <c r="H562" s="474">
        <v>124.4</v>
      </c>
      <c r="I562" s="456"/>
    </row>
    <row r="563" spans="1:9" s="457" customFormat="1" ht="38.25" customHeight="1">
      <c r="A563" s="30">
        <f t="shared" si="15"/>
        <v>448</v>
      </c>
      <c r="B563" s="468" t="s">
        <v>575</v>
      </c>
      <c r="C563" s="469"/>
      <c r="D563" s="470"/>
      <c r="E563" s="471" t="s">
        <v>18</v>
      </c>
      <c r="F563" s="472">
        <v>99</v>
      </c>
      <c r="G563" s="473">
        <v>95</v>
      </c>
      <c r="H563" s="474">
        <v>88.8</v>
      </c>
      <c r="I563" s="456"/>
    </row>
    <row r="564" spans="1:9" s="457" customFormat="1" ht="38.25" customHeight="1">
      <c r="A564" s="30">
        <f t="shared" si="15"/>
        <v>449</v>
      </c>
      <c r="B564" s="468" t="s">
        <v>576</v>
      </c>
      <c r="C564" s="475"/>
      <c r="D564" s="476"/>
      <c r="E564" s="471" t="s">
        <v>18</v>
      </c>
      <c r="F564" s="477">
        <v>50</v>
      </c>
      <c r="G564" s="478">
        <v>44</v>
      </c>
      <c r="H564" s="479">
        <v>40.9</v>
      </c>
      <c r="I564" s="456"/>
    </row>
    <row r="565" spans="1:9" s="457" customFormat="1" ht="38.25" customHeight="1">
      <c r="A565" s="30">
        <f t="shared" si="15"/>
        <v>450</v>
      </c>
      <c r="B565" s="468" t="s">
        <v>577</v>
      </c>
      <c r="C565" s="475"/>
      <c r="D565" s="476"/>
      <c r="E565" s="471" t="s">
        <v>18</v>
      </c>
      <c r="F565" s="477">
        <v>105</v>
      </c>
      <c r="G565" s="478">
        <v>99</v>
      </c>
      <c r="H565" s="479">
        <v>85.9</v>
      </c>
      <c r="I565" s="456"/>
    </row>
    <row r="566" spans="1:9" s="457" customFormat="1" ht="38.25" customHeight="1">
      <c r="A566" s="30">
        <f t="shared" si="15"/>
        <v>451</v>
      </c>
      <c r="B566" s="468" t="s">
        <v>578</v>
      </c>
      <c r="C566" s="475"/>
      <c r="D566" s="476"/>
      <c r="E566" s="471" t="s">
        <v>18</v>
      </c>
      <c r="F566" s="477">
        <v>58</v>
      </c>
      <c r="G566" s="478">
        <v>54</v>
      </c>
      <c r="H566" s="479">
        <v>52.9</v>
      </c>
      <c r="I566" s="456"/>
    </row>
    <row r="567" spans="1:9" s="457" customFormat="1" ht="38.25" customHeight="1">
      <c r="A567" s="30">
        <f t="shared" si="15"/>
        <v>452</v>
      </c>
      <c r="B567" s="468" t="s">
        <v>579</v>
      </c>
      <c r="C567" s="475"/>
      <c r="D567" s="476"/>
      <c r="E567" s="471" t="s">
        <v>18</v>
      </c>
      <c r="F567" s="477">
        <v>27</v>
      </c>
      <c r="G567" s="478">
        <v>26.05</v>
      </c>
      <c r="H567" s="479">
        <v>22.9</v>
      </c>
      <c r="I567" s="456"/>
    </row>
    <row r="568" spans="1:9" s="457" customFormat="1" ht="38.25" customHeight="1">
      <c r="A568" s="30">
        <f t="shared" si="15"/>
        <v>453</v>
      </c>
      <c r="B568" s="468" t="s">
        <v>580</v>
      </c>
      <c r="C568" s="475"/>
      <c r="D568" s="476"/>
      <c r="E568" s="471" t="s">
        <v>18</v>
      </c>
      <c r="F568" s="477">
        <v>25</v>
      </c>
      <c r="G568" s="478">
        <v>24</v>
      </c>
      <c r="H568" s="479">
        <v>22.9</v>
      </c>
      <c r="I568" s="456"/>
    </row>
    <row r="569" spans="1:9" s="457" customFormat="1" ht="38.25" customHeight="1">
      <c r="A569" s="30">
        <f t="shared" si="15"/>
        <v>454</v>
      </c>
      <c r="B569" s="468" t="s">
        <v>581</v>
      </c>
      <c r="C569" s="475"/>
      <c r="D569" s="476"/>
      <c r="E569" s="471" t="s">
        <v>18</v>
      </c>
      <c r="F569" s="477">
        <v>36</v>
      </c>
      <c r="G569" s="478">
        <v>34</v>
      </c>
      <c r="H569" s="479">
        <v>32.5</v>
      </c>
      <c r="I569" s="456"/>
    </row>
    <row r="570" spans="1:9" s="457" customFormat="1" ht="38.25" customHeight="1">
      <c r="A570" s="30">
        <f t="shared" si="15"/>
        <v>455</v>
      </c>
      <c r="B570" s="480" t="s">
        <v>582</v>
      </c>
      <c r="C570" s="481"/>
      <c r="D570" s="482"/>
      <c r="E570" s="483" t="s">
        <v>18</v>
      </c>
      <c r="F570" s="484">
        <v>27</v>
      </c>
      <c r="G570" s="485">
        <v>26</v>
      </c>
      <c r="H570" s="486">
        <v>23.9</v>
      </c>
      <c r="I570" s="456"/>
    </row>
    <row r="571" spans="1:9" s="457" customFormat="1" ht="38.25" customHeight="1">
      <c r="A571" s="30">
        <f t="shared" si="15"/>
        <v>456</v>
      </c>
      <c r="B571" s="468" t="s">
        <v>583</v>
      </c>
      <c r="C571" s="475"/>
      <c r="D571" s="476"/>
      <c r="E571" s="471" t="s">
        <v>18</v>
      </c>
      <c r="F571" s="477">
        <v>79</v>
      </c>
      <c r="G571" s="478">
        <v>75</v>
      </c>
      <c r="H571" s="479">
        <v>65.7</v>
      </c>
      <c r="I571" s="456"/>
    </row>
    <row r="572" spans="1:9" s="457" customFormat="1" ht="38.25" customHeight="1">
      <c r="A572" s="30">
        <f t="shared" si="15"/>
        <v>457</v>
      </c>
      <c r="B572" s="480" t="s">
        <v>584</v>
      </c>
      <c r="C572" s="481"/>
      <c r="D572" s="482"/>
      <c r="E572" s="483" t="s">
        <v>18</v>
      </c>
      <c r="F572" s="484">
        <v>86</v>
      </c>
      <c r="G572" s="485">
        <v>80</v>
      </c>
      <c r="H572" s="486">
        <v>77.9</v>
      </c>
      <c r="I572" s="456"/>
    </row>
    <row r="573" spans="1:9" s="457" customFormat="1" ht="38.25" customHeight="1">
      <c r="A573" s="30">
        <f t="shared" si="15"/>
        <v>458</v>
      </c>
      <c r="B573" s="480" t="s">
        <v>585</v>
      </c>
      <c r="C573" s="481"/>
      <c r="D573" s="482"/>
      <c r="E573" s="483" t="s">
        <v>18</v>
      </c>
      <c r="F573" s="484">
        <v>86</v>
      </c>
      <c r="G573" s="485">
        <v>80</v>
      </c>
      <c r="H573" s="486">
        <v>77.9</v>
      </c>
      <c r="I573" s="456"/>
    </row>
    <row r="574" spans="1:9" s="457" customFormat="1" ht="38.25" customHeight="1">
      <c r="A574" s="30">
        <f t="shared" si="15"/>
        <v>459</v>
      </c>
      <c r="B574" s="468" t="s">
        <v>586</v>
      </c>
      <c r="C574" s="475"/>
      <c r="D574" s="476"/>
      <c r="E574" s="471" t="s">
        <v>18</v>
      </c>
      <c r="F574" s="477">
        <v>30</v>
      </c>
      <c r="G574" s="478">
        <v>29</v>
      </c>
      <c r="H574" s="479">
        <v>27.4</v>
      </c>
      <c r="I574" s="456"/>
    </row>
    <row r="575" spans="1:9" s="457" customFormat="1" ht="38.25" customHeight="1">
      <c r="A575" s="30">
        <f t="shared" si="15"/>
        <v>460</v>
      </c>
      <c r="B575" s="468" t="s">
        <v>587</v>
      </c>
      <c r="C575" s="475"/>
      <c r="D575" s="476"/>
      <c r="E575" s="471" t="s">
        <v>18</v>
      </c>
      <c r="F575" s="477">
        <v>63</v>
      </c>
      <c r="G575" s="478">
        <v>54</v>
      </c>
      <c r="H575" s="479">
        <v>51.4</v>
      </c>
      <c r="I575" s="456"/>
    </row>
    <row r="576" spans="1:9" s="457" customFormat="1" ht="38.25" customHeight="1">
      <c r="A576" s="30"/>
      <c r="B576" s="692"/>
      <c r="C576" s="692"/>
      <c r="D576" s="692"/>
      <c r="E576" s="692"/>
      <c r="F576" s="692"/>
      <c r="G576" s="692"/>
      <c r="H576" s="692"/>
      <c r="I576" s="456"/>
    </row>
    <row r="577" spans="1:9" s="457" customFormat="1" ht="38.25" customHeight="1">
      <c r="A577" s="30">
        <f>IF(F577&lt;&gt;"",MAX(A$1:A575)+1,"")</f>
        <v>461</v>
      </c>
      <c r="B577" s="468" t="s">
        <v>588</v>
      </c>
      <c r="C577" s="475"/>
      <c r="D577" s="476"/>
      <c r="E577" s="471"/>
      <c r="F577" s="477">
        <v>63</v>
      </c>
      <c r="G577" s="478">
        <v>54</v>
      </c>
      <c r="H577" s="479">
        <v>55.9</v>
      </c>
      <c r="I577" s="456"/>
    </row>
    <row r="578" spans="1:9" s="457" customFormat="1" ht="38.25" customHeight="1">
      <c r="A578" s="30">
        <f>IF(F578&lt;&gt;"",MAX(A$1:A577)+1,"")</f>
        <v>462</v>
      </c>
      <c r="B578" s="468" t="s">
        <v>589</v>
      </c>
      <c r="C578" s="475"/>
      <c r="D578" s="476"/>
      <c r="E578" s="471"/>
      <c r="F578" s="477">
        <v>63</v>
      </c>
      <c r="G578" s="478">
        <v>54</v>
      </c>
      <c r="H578" s="479">
        <v>55.9</v>
      </c>
      <c r="I578" s="456"/>
    </row>
    <row r="579" spans="1:9" s="457" customFormat="1" ht="38.25" customHeight="1">
      <c r="A579" s="30">
        <f>IF(F579&lt;&gt;"",MAX(A$1:A578)+1,"")</f>
        <v>463</v>
      </c>
      <c r="B579" s="468" t="s">
        <v>590</v>
      </c>
      <c r="C579" s="475"/>
      <c r="D579" s="476"/>
      <c r="E579" s="471"/>
      <c r="F579" s="477">
        <v>63</v>
      </c>
      <c r="G579" s="478">
        <v>54</v>
      </c>
      <c r="H579" s="479">
        <v>55.9</v>
      </c>
      <c r="I579" s="456"/>
    </row>
    <row r="580" spans="1:9" s="457" customFormat="1" ht="38.25" customHeight="1">
      <c r="A580" s="30">
        <f>IF(F580&lt;&gt;"",MAX(A$1:A579)+1,"")</f>
        <v>464</v>
      </c>
      <c r="B580" s="468" t="s">
        <v>591</v>
      </c>
      <c r="C580" s="475"/>
      <c r="D580" s="476"/>
      <c r="E580" s="471"/>
      <c r="F580" s="477">
        <v>63</v>
      </c>
      <c r="G580" s="478">
        <v>54</v>
      </c>
      <c r="H580" s="479">
        <v>55.9</v>
      </c>
      <c r="I580" s="456"/>
    </row>
    <row r="581" spans="1:9" s="457" customFormat="1" ht="38.25" customHeight="1">
      <c r="A581" s="30"/>
      <c r="B581" s="468"/>
      <c r="C581" s="475"/>
      <c r="D581" s="476"/>
      <c r="E581" s="471"/>
      <c r="F581" s="477"/>
      <c r="G581" s="478"/>
      <c r="H581" s="479"/>
      <c r="I581" s="456"/>
    </row>
    <row r="582" spans="1:9" s="457" customFormat="1" ht="38.25" customHeight="1">
      <c r="A582" s="30">
        <f>IF(F582&lt;&gt;"",MAX(A$1:A580)+1,"")</f>
        <v>465</v>
      </c>
      <c r="B582" s="468" t="s">
        <v>592</v>
      </c>
      <c r="C582" s="475"/>
      <c r="D582" s="476"/>
      <c r="E582" s="471" t="s">
        <v>18</v>
      </c>
      <c r="F582" s="477">
        <v>63</v>
      </c>
      <c r="G582" s="478">
        <v>54</v>
      </c>
      <c r="H582" s="479">
        <v>55.9</v>
      </c>
      <c r="I582" s="456"/>
    </row>
    <row r="583" spans="1:9" s="457" customFormat="1" ht="38.25" customHeight="1">
      <c r="A583" s="30">
        <f aca="true" t="shared" si="16" ref="A583:A592">IF(F583&lt;&gt;"",MAX(A$1:A582)+1,"")</f>
        <v>466</v>
      </c>
      <c r="B583" s="468" t="s">
        <v>593</v>
      </c>
      <c r="C583" s="475"/>
      <c r="D583" s="476"/>
      <c r="E583" s="471" t="s">
        <v>18</v>
      </c>
      <c r="F583" s="477">
        <v>49</v>
      </c>
      <c r="G583" s="478">
        <v>45</v>
      </c>
      <c r="H583" s="479">
        <v>43.7</v>
      </c>
      <c r="I583" s="456"/>
    </row>
    <row r="584" spans="1:9" s="457" customFormat="1" ht="38.25" customHeight="1">
      <c r="A584" s="30">
        <f t="shared" si="16"/>
        <v>467</v>
      </c>
      <c r="B584" s="468" t="s">
        <v>594</v>
      </c>
      <c r="C584" s="475"/>
      <c r="D584" s="476"/>
      <c r="E584" s="471" t="s">
        <v>18</v>
      </c>
      <c r="F584" s="477">
        <v>49</v>
      </c>
      <c r="G584" s="478">
        <v>42</v>
      </c>
      <c r="H584" s="479">
        <v>39.9</v>
      </c>
      <c r="I584" s="456"/>
    </row>
    <row r="585" spans="1:9" s="457" customFormat="1" ht="38.25" customHeight="1">
      <c r="A585" s="30">
        <f t="shared" si="16"/>
        <v>468</v>
      </c>
      <c r="B585" s="480" t="s">
        <v>595</v>
      </c>
      <c r="C585" s="481"/>
      <c r="D585" s="482"/>
      <c r="E585" s="483" t="s">
        <v>18</v>
      </c>
      <c r="F585" s="484">
        <v>35</v>
      </c>
      <c r="G585" s="485">
        <v>33</v>
      </c>
      <c r="H585" s="486">
        <v>31.6</v>
      </c>
      <c r="I585" s="456"/>
    </row>
    <row r="586" spans="1:9" s="457" customFormat="1" ht="38.25" customHeight="1">
      <c r="A586" s="30">
        <f t="shared" si="16"/>
        <v>469</v>
      </c>
      <c r="B586" s="480" t="s">
        <v>596</v>
      </c>
      <c r="C586" s="481"/>
      <c r="D586" s="482"/>
      <c r="E586" s="483" t="s">
        <v>18</v>
      </c>
      <c r="F586" s="484">
        <v>77</v>
      </c>
      <c r="G586" s="485">
        <v>72</v>
      </c>
      <c r="H586" s="486">
        <v>70.3</v>
      </c>
      <c r="I586" s="456"/>
    </row>
    <row r="587" spans="1:9" s="457" customFormat="1" ht="38.25" customHeight="1">
      <c r="A587" s="30">
        <f t="shared" si="16"/>
        <v>470</v>
      </c>
      <c r="B587" s="480" t="s">
        <v>597</v>
      </c>
      <c r="C587" s="481"/>
      <c r="D587" s="482"/>
      <c r="E587" s="483" t="s">
        <v>18</v>
      </c>
      <c r="F587" s="484">
        <v>77</v>
      </c>
      <c r="G587" s="485">
        <v>72</v>
      </c>
      <c r="H587" s="486">
        <v>70.3</v>
      </c>
      <c r="I587" s="456"/>
    </row>
    <row r="588" spans="1:9" s="457" customFormat="1" ht="38.25" customHeight="1">
      <c r="A588" s="30">
        <f t="shared" si="16"/>
        <v>471</v>
      </c>
      <c r="B588" s="480" t="s">
        <v>597</v>
      </c>
      <c r="C588" s="481"/>
      <c r="D588" s="482"/>
      <c r="E588" s="483" t="s">
        <v>18</v>
      </c>
      <c r="F588" s="484">
        <v>77</v>
      </c>
      <c r="G588" s="485">
        <v>72</v>
      </c>
      <c r="H588" s="486">
        <v>70.3</v>
      </c>
      <c r="I588" s="456"/>
    </row>
    <row r="589" spans="1:9" s="457" customFormat="1" ht="38.25" customHeight="1">
      <c r="A589" s="30">
        <f t="shared" si="16"/>
        <v>472</v>
      </c>
      <c r="B589" s="480" t="s">
        <v>598</v>
      </c>
      <c r="C589" s="481"/>
      <c r="D589" s="482"/>
      <c r="E589" s="483" t="s">
        <v>18</v>
      </c>
      <c r="F589" s="484">
        <v>77</v>
      </c>
      <c r="G589" s="485">
        <v>72</v>
      </c>
      <c r="H589" s="486">
        <v>70.3</v>
      </c>
      <c r="I589" s="456"/>
    </row>
    <row r="590" spans="1:9" s="457" customFormat="1" ht="38.25" customHeight="1">
      <c r="A590" s="30">
        <f t="shared" si="16"/>
        <v>473</v>
      </c>
      <c r="B590" s="468" t="s">
        <v>599</v>
      </c>
      <c r="C590" s="475"/>
      <c r="D590" s="476"/>
      <c r="E590" s="471" t="s">
        <v>18</v>
      </c>
      <c r="F590" s="477">
        <v>27</v>
      </c>
      <c r="G590" s="478" t="s">
        <v>415</v>
      </c>
      <c r="H590" s="479">
        <v>24.8</v>
      </c>
      <c r="I590" s="456"/>
    </row>
    <row r="591" spans="1:9" s="457" customFormat="1" ht="38.25" customHeight="1">
      <c r="A591" s="30">
        <f t="shared" si="16"/>
        <v>474</v>
      </c>
      <c r="B591" s="468" t="s">
        <v>600</v>
      </c>
      <c r="C591" s="475"/>
      <c r="D591" s="476"/>
      <c r="E591" s="471" t="s">
        <v>18</v>
      </c>
      <c r="F591" s="477">
        <v>26</v>
      </c>
      <c r="G591" s="478" t="s">
        <v>415</v>
      </c>
      <c r="H591" s="479">
        <v>23.4</v>
      </c>
      <c r="I591" s="456"/>
    </row>
    <row r="592" spans="1:9" s="457" customFormat="1" ht="21" customHeight="1">
      <c r="A592" s="30">
        <f t="shared" si="16"/>
      </c>
      <c r="B592" s="487"/>
      <c r="C592" s="487"/>
      <c r="D592" s="487"/>
      <c r="E592" s="488"/>
      <c r="F592" s="94"/>
      <c r="G592" s="489"/>
      <c r="H592" s="117"/>
      <c r="I592" s="456"/>
    </row>
    <row r="593" spans="1:9" s="457" customFormat="1" ht="21" customHeight="1" hidden="1">
      <c r="A593" s="490"/>
      <c r="B593" s="693" t="s">
        <v>601</v>
      </c>
      <c r="C593" s="693"/>
      <c r="D593" s="693"/>
      <c r="E593" s="492" t="s">
        <v>552</v>
      </c>
      <c r="F593" s="493">
        <v>78</v>
      </c>
      <c r="G593" s="489">
        <v>74</v>
      </c>
      <c r="H593" s="117">
        <v>71.9</v>
      </c>
      <c r="I593" s="494"/>
    </row>
    <row r="594" spans="1:9" s="457" customFormat="1" ht="21" customHeight="1" hidden="1">
      <c r="A594" s="490"/>
      <c r="B594" s="693" t="s">
        <v>602</v>
      </c>
      <c r="C594" s="693"/>
      <c r="D594" s="693"/>
      <c r="E594" s="492" t="s">
        <v>552</v>
      </c>
      <c r="F594" s="495">
        <v>70</v>
      </c>
      <c r="G594" s="344">
        <v>67.9</v>
      </c>
      <c r="H594" s="105">
        <v>65.9</v>
      </c>
      <c r="I594" s="494"/>
    </row>
    <row r="595" spans="1:9" s="457" customFormat="1" ht="21" customHeight="1" hidden="1">
      <c r="A595" s="490"/>
      <c r="B595" s="693" t="s">
        <v>603</v>
      </c>
      <c r="C595" s="693"/>
      <c r="D595" s="693"/>
      <c r="E595" s="492" t="s">
        <v>552</v>
      </c>
      <c r="F595" s="495">
        <v>70</v>
      </c>
      <c r="G595" s="344">
        <v>67.9</v>
      </c>
      <c r="H595" s="105">
        <v>65.9</v>
      </c>
      <c r="I595" s="494"/>
    </row>
    <row r="596" spans="1:9" s="457" customFormat="1" ht="21" customHeight="1" hidden="1">
      <c r="A596" s="490"/>
      <c r="B596" s="693" t="s">
        <v>604</v>
      </c>
      <c r="C596" s="693"/>
      <c r="D596" s="693"/>
      <c r="E596" s="492" t="s">
        <v>552</v>
      </c>
      <c r="F596" s="493">
        <v>78</v>
      </c>
      <c r="G596" s="489">
        <v>74</v>
      </c>
      <c r="H596" s="117">
        <v>71.9</v>
      </c>
      <c r="I596" s="494"/>
    </row>
    <row r="597" spans="1:9" s="457" customFormat="1" ht="21" customHeight="1" hidden="1">
      <c r="A597" s="490"/>
      <c r="B597" s="693" t="s">
        <v>605</v>
      </c>
      <c r="C597" s="693"/>
      <c r="D597" s="693"/>
      <c r="E597" s="492" t="s">
        <v>552</v>
      </c>
      <c r="F597" s="495">
        <v>70</v>
      </c>
      <c r="G597" s="344">
        <v>67.9</v>
      </c>
      <c r="H597" s="105">
        <v>65.9</v>
      </c>
      <c r="I597" s="494"/>
    </row>
    <row r="598" spans="1:9" s="457" customFormat="1" ht="21" customHeight="1" hidden="1">
      <c r="A598" s="490"/>
      <c r="B598" s="693" t="s">
        <v>606</v>
      </c>
      <c r="C598" s="693"/>
      <c r="D598" s="693"/>
      <c r="E598" s="492" t="s">
        <v>552</v>
      </c>
      <c r="F598" s="493">
        <v>78</v>
      </c>
      <c r="G598" s="489">
        <v>74</v>
      </c>
      <c r="H598" s="117">
        <v>71.9</v>
      </c>
      <c r="I598" s="494"/>
    </row>
    <row r="599" spans="1:9" s="457" customFormat="1" ht="21" customHeight="1" hidden="1">
      <c r="A599" s="490"/>
      <c r="B599" s="693" t="s">
        <v>607</v>
      </c>
      <c r="C599" s="693"/>
      <c r="D599" s="693"/>
      <c r="E599" s="492" t="s">
        <v>552</v>
      </c>
      <c r="F599" s="495">
        <v>20</v>
      </c>
      <c r="G599" s="344"/>
      <c r="H599" s="105"/>
      <c r="I599" s="494"/>
    </row>
    <row r="600" spans="1:9" s="457" customFormat="1" ht="21" customHeight="1" hidden="1">
      <c r="A600" s="490"/>
      <c r="B600" s="693" t="s">
        <v>608</v>
      </c>
      <c r="C600" s="693"/>
      <c r="D600" s="693"/>
      <c r="E600" s="492" t="s">
        <v>552</v>
      </c>
      <c r="F600" s="495">
        <v>38</v>
      </c>
      <c r="G600" s="344">
        <v>38.5</v>
      </c>
      <c r="H600" s="105">
        <v>37.2</v>
      </c>
      <c r="I600" s="494"/>
    </row>
    <row r="601" spans="1:9" s="457" customFormat="1" ht="21" customHeight="1" hidden="1">
      <c r="A601" s="490"/>
      <c r="B601" s="693" t="s">
        <v>609</v>
      </c>
      <c r="C601" s="693"/>
      <c r="D601" s="693"/>
      <c r="E601" s="492" t="s">
        <v>552</v>
      </c>
      <c r="F601" s="495">
        <v>31</v>
      </c>
      <c r="G601" s="344"/>
      <c r="H601" s="105"/>
      <c r="I601" s="494"/>
    </row>
    <row r="602" spans="1:9" s="457" customFormat="1" ht="21" customHeight="1" hidden="1">
      <c r="A602" s="490"/>
      <c r="B602" s="693" t="s">
        <v>610</v>
      </c>
      <c r="C602" s="693"/>
      <c r="D602" s="693"/>
      <c r="E602" s="492" t="s">
        <v>552</v>
      </c>
      <c r="F602" s="495">
        <v>60</v>
      </c>
      <c r="G602" s="344">
        <v>59.8</v>
      </c>
      <c r="H602" s="105">
        <v>59.6</v>
      </c>
      <c r="I602" s="494"/>
    </row>
    <row r="603" spans="1:9" s="457" customFormat="1" ht="21" customHeight="1" hidden="1">
      <c r="A603" s="490"/>
      <c r="B603" s="693" t="s">
        <v>611</v>
      </c>
      <c r="C603" s="693"/>
      <c r="D603" s="693"/>
      <c r="E603" s="492" t="s">
        <v>552</v>
      </c>
      <c r="F603" s="495">
        <v>50</v>
      </c>
      <c r="G603" s="344">
        <v>49.95</v>
      </c>
      <c r="H603" s="105">
        <v>49.9</v>
      </c>
      <c r="I603" s="494"/>
    </row>
    <row r="604" spans="1:9" s="457" customFormat="1" ht="21" customHeight="1" hidden="1">
      <c r="A604" s="490"/>
      <c r="B604" s="693" t="s">
        <v>612</v>
      </c>
      <c r="C604" s="693"/>
      <c r="D604" s="693"/>
      <c r="E604" s="492" t="s">
        <v>552</v>
      </c>
      <c r="F604" s="495">
        <v>118</v>
      </c>
      <c r="G604" s="344">
        <v>117.95</v>
      </c>
      <c r="H604" s="105">
        <v>117.9</v>
      </c>
      <c r="I604" s="494"/>
    </row>
    <row r="605" spans="1:9" s="457" customFormat="1" ht="21" customHeight="1" hidden="1">
      <c r="A605" s="490"/>
      <c r="B605" s="693" t="s">
        <v>613</v>
      </c>
      <c r="C605" s="693"/>
      <c r="D605" s="693"/>
      <c r="E605" s="492" t="s">
        <v>552</v>
      </c>
      <c r="F605" s="495">
        <v>47</v>
      </c>
      <c r="G605" s="344">
        <v>46.8</v>
      </c>
      <c r="H605" s="105">
        <v>46.6</v>
      </c>
      <c r="I605" s="494"/>
    </row>
    <row r="606" spans="1:9" s="457" customFormat="1" ht="21" customHeight="1" hidden="1">
      <c r="A606" s="490"/>
      <c r="B606" s="693" t="s">
        <v>614</v>
      </c>
      <c r="C606" s="693"/>
      <c r="D606" s="693"/>
      <c r="E606" s="492" t="s">
        <v>552</v>
      </c>
      <c r="F606" s="495">
        <v>112</v>
      </c>
      <c r="G606" s="344">
        <v>112</v>
      </c>
      <c r="H606" s="105">
        <v>112</v>
      </c>
      <c r="I606" s="494"/>
    </row>
    <row r="607" spans="1:9" s="457" customFormat="1" ht="21" customHeight="1" hidden="1">
      <c r="A607" s="490"/>
      <c r="B607" s="693" t="s">
        <v>615</v>
      </c>
      <c r="C607" s="693"/>
      <c r="D607" s="693"/>
      <c r="E607" s="492" t="s">
        <v>552</v>
      </c>
      <c r="F607" s="495">
        <v>35</v>
      </c>
      <c r="G607" s="344">
        <v>34</v>
      </c>
      <c r="H607" s="105">
        <v>33.5</v>
      </c>
      <c r="I607" s="494"/>
    </row>
    <row r="608" spans="1:9" s="457" customFormat="1" ht="21" customHeight="1" hidden="1">
      <c r="A608" s="490"/>
      <c r="B608" s="693" t="s">
        <v>616</v>
      </c>
      <c r="C608" s="693"/>
      <c r="D608" s="693"/>
      <c r="E608" s="492" t="s">
        <v>552</v>
      </c>
      <c r="F608" s="495">
        <v>120</v>
      </c>
      <c r="G608" s="344">
        <v>119</v>
      </c>
      <c r="H608" s="105">
        <v>118</v>
      </c>
      <c r="I608" s="494"/>
    </row>
    <row r="609" spans="1:9" s="457" customFormat="1" ht="21" customHeight="1" hidden="1">
      <c r="A609" s="490"/>
      <c r="B609" s="693" t="s">
        <v>617</v>
      </c>
      <c r="C609" s="693"/>
      <c r="D609" s="693"/>
      <c r="E609" s="492" t="s">
        <v>552</v>
      </c>
      <c r="F609" s="495">
        <v>38</v>
      </c>
      <c r="G609" s="344">
        <v>37.7</v>
      </c>
      <c r="H609" s="105">
        <v>37.4</v>
      </c>
      <c r="I609" s="494"/>
    </row>
    <row r="610" spans="1:9" s="457" customFormat="1" ht="21" customHeight="1" hidden="1">
      <c r="A610" s="490"/>
      <c r="B610" s="693" t="s">
        <v>618</v>
      </c>
      <c r="C610" s="693"/>
      <c r="D610" s="693"/>
      <c r="E610" s="492" t="s">
        <v>552</v>
      </c>
      <c r="F610" s="495">
        <v>90</v>
      </c>
      <c r="G610" s="344">
        <v>89.95</v>
      </c>
      <c r="H610" s="105">
        <v>89.9</v>
      </c>
      <c r="I610" s="494"/>
    </row>
    <row r="611" spans="1:9" s="457" customFormat="1" ht="21" customHeight="1" hidden="1">
      <c r="A611" s="490"/>
      <c r="B611" s="693" t="s">
        <v>619</v>
      </c>
      <c r="C611" s="693"/>
      <c r="D611" s="693"/>
      <c r="E611" s="492" t="s">
        <v>552</v>
      </c>
      <c r="F611" s="495">
        <v>51</v>
      </c>
      <c r="G611" s="344"/>
      <c r="H611" s="105"/>
      <c r="I611" s="494"/>
    </row>
    <row r="612" spans="1:9" s="457" customFormat="1" ht="21" customHeight="1" hidden="1">
      <c r="A612" s="490"/>
      <c r="B612" s="693" t="s">
        <v>620</v>
      </c>
      <c r="C612" s="693"/>
      <c r="D612" s="693"/>
      <c r="E612" s="492" t="s">
        <v>552</v>
      </c>
      <c r="F612" s="496">
        <v>120</v>
      </c>
      <c r="G612" s="344">
        <v>119.8</v>
      </c>
      <c r="H612" s="105">
        <v>119.7</v>
      </c>
      <c r="I612" s="494"/>
    </row>
    <row r="613" spans="1:9" s="457" customFormat="1" ht="21" customHeight="1" hidden="1">
      <c r="A613" s="490"/>
      <c r="B613" s="491"/>
      <c r="C613" s="491"/>
      <c r="D613" s="491"/>
      <c r="E613" s="492"/>
      <c r="F613" s="496"/>
      <c r="G613" s="344"/>
      <c r="H613" s="105"/>
      <c r="I613" s="494"/>
    </row>
    <row r="614" spans="1:9" s="457" customFormat="1" ht="45.75" customHeight="1">
      <c r="A614" s="30">
        <f>IF(F614&lt;&gt;"",MAX(A$1:A613)+1,"")</f>
      </c>
      <c r="B614" s="497"/>
      <c r="C614" s="497"/>
      <c r="D614" s="694" t="s">
        <v>621</v>
      </c>
      <c r="E614" s="694"/>
      <c r="F614" s="359"/>
      <c r="G614" s="359"/>
      <c r="H614" s="359"/>
      <c r="I614" s="498"/>
    </row>
    <row r="615" spans="1:9" s="99" customFormat="1" ht="0.75" customHeight="1" hidden="1">
      <c r="A615" s="499"/>
      <c r="B615" s="500" t="s">
        <v>622</v>
      </c>
      <c r="C615" s="501"/>
      <c r="D615" s="502"/>
      <c r="E615" s="503"/>
      <c r="F615" s="504"/>
      <c r="G615" s="210"/>
      <c r="H615" s="505">
        <v>38</v>
      </c>
      <c r="I615" s="98"/>
    </row>
    <row r="616" spans="1:9" s="99" customFormat="1" ht="0.75" customHeight="1">
      <c r="A616" s="30">
        <f aca="true" t="shared" si="17" ref="A616:A665">IF(F616&lt;&gt;"",MAX(A$1:A615)+1,"")</f>
      </c>
      <c r="B616" s="500"/>
      <c r="C616" s="501"/>
      <c r="D616" s="502"/>
      <c r="E616" s="503"/>
      <c r="F616" s="504"/>
      <c r="G616" s="210"/>
      <c r="H616" s="505"/>
      <c r="I616" s="98"/>
    </row>
    <row r="617" spans="1:9" s="99" customFormat="1" ht="0.75" customHeight="1">
      <c r="A617" s="30">
        <f t="shared" si="17"/>
      </c>
      <c r="B617" s="500"/>
      <c r="C617" s="501"/>
      <c r="D617" s="502"/>
      <c r="E617" s="503"/>
      <c r="F617" s="504"/>
      <c r="G617" s="210"/>
      <c r="H617" s="505"/>
      <c r="I617" s="98"/>
    </row>
    <row r="618" spans="1:9" s="99" customFormat="1" ht="0.75" customHeight="1">
      <c r="A618" s="30">
        <f t="shared" si="17"/>
      </c>
      <c r="B618" s="500"/>
      <c r="C618" s="501"/>
      <c r="D618" s="502"/>
      <c r="E618" s="503"/>
      <c r="F618" s="504"/>
      <c r="G618" s="210"/>
      <c r="H618" s="505"/>
      <c r="I618" s="98"/>
    </row>
    <row r="619" spans="1:9" s="99" customFormat="1" ht="41.25" customHeight="1">
      <c r="A619" s="30">
        <f t="shared" si="17"/>
      </c>
      <c r="B619" s="500"/>
      <c r="C619" s="501"/>
      <c r="D619" s="502"/>
      <c r="E619" s="503"/>
      <c r="F619" s="504"/>
      <c r="G619" s="210"/>
      <c r="H619" s="505"/>
      <c r="I619" s="98"/>
    </row>
    <row r="620" spans="1:9" s="99" customFormat="1" ht="0.75" customHeight="1">
      <c r="A620" s="30">
        <f t="shared" si="17"/>
      </c>
      <c r="B620" s="500"/>
      <c r="C620" s="501"/>
      <c r="D620" s="502"/>
      <c r="E620" s="503"/>
      <c r="F620" s="504"/>
      <c r="G620" s="210"/>
      <c r="H620" s="505"/>
      <c r="I620" s="98"/>
    </row>
    <row r="621" spans="1:9" s="99" customFormat="1" ht="30" customHeight="1">
      <c r="A621" s="30">
        <f t="shared" si="17"/>
        <v>475</v>
      </c>
      <c r="B621" s="506" t="s">
        <v>623</v>
      </c>
      <c r="C621" s="421"/>
      <c r="D621" s="422"/>
      <c r="E621" s="507" t="s">
        <v>624</v>
      </c>
      <c r="F621" s="508">
        <v>14</v>
      </c>
      <c r="G621" s="213">
        <v>11.5</v>
      </c>
      <c r="H621" s="37">
        <v>11.1</v>
      </c>
      <c r="I621" s="98"/>
    </row>
    <row r="622" spans="1:9" s="99" customFormat="1" ht="28.5" customHeight="1">
      <c r="A622" s="30">
        <f t="shared" si="17"/>
        <v>476</v>
      </c>
      <c r="B622" s="506" t="s">
        <v>625</v>
      </c>
      <c r="C622" s="421"/>
      <c r="D622" s="422"/>
      <c r="E622" s="507" t="s">
        <v>624</v>
      </c>
      <c r="F622" s="508">
        <v>14</v>
      </c>
      <c r="G622" s="213">
        <v>11.5</v>
      </c>
      <c r="H622" s="37">
        <v>11.1</v>
      </c>
      <c r="I622" s="98"/>
    </row>
    <row r="623" spans="1:9" s="99" customFormat="1" ht="28.5" customHeight="1">
      <c r="A623" s="30">
        <f t="shared" si="17"/>
        <v>477</v>
      </c>
      <c r="B623" s="506" t="s">
        <v>626</v>
      </c>
      <c r="C623" s="421"/>
      <c r="D623" s="422"/>
      <c r="E623" s="507" t="s">
        <v>624</v>
      </c>
      <c r="F623" s="508">
        <v>14</v>
      </c>
      <c r="G623" s="213">
        <v>11.5</v>
      </c>
      <c r="H623" s="37">
        <v>11.1</v>
      </c>
      <c r="I623" s="98"/>
    </row>
    <row r="624" spans="1:9" s="99" customFormat="1" ht="28.5" customHeight="1">
      <c r="A624" s="30">
        <f t="shared" si="17"/>
        <v>478</v>
      </c>
      <c r="B624" s="506" t="s">
        <v>627</v>
      </c>
      <c r="C624" s="421"/>
      <c r="D624" s="422"/>
      <c r="E624" s="507" t="s">
        <v>624</v>
      </c>
      <c r="F624" s="508">
        <v>14</v>
      </c>
      <c r="G624" s="213">
        <v>11.5</v>
      </c>
      <c r="H624" s="37">
        <v>11.1</v>
      </c>
      <c r="I624" s="98"/>
    </row>
    <row r="625" spans="1:9" s="248" customFormat="1" ht="28.5" customHeight="1">
      <c r="A625" s="30">
        <f t="shared" si="17"/>
      </c>
      <c r="B625" s="506"/>
      <c r="C625" s="421"/>
      <c r="D625" s="422"/>
      <c r="E625" s="507"/>
      <c r="F625" s="508"/>
      <c r="G625" s="213"/>
      <c r="H625" s="37"/>
      <c r="I625" s="247"/>
    </row>
    <row r="626" spans="1:9" s="99" customFormat="1" ht="28.5" customHeight="1">
      <c r="A626" s="30">
        <f t="shared" si="17"/>
        <v>479</v>
      </c>
      <c r="B626" s="506" t="s">
        <v>628</v>
      </c>
      <c r="C626" s="421"/>
      <c r="D626" s="422"/>
      <c r="E626" s="507" t="s">
        <v>624</v>
      </c>
      <c r="F626" s="508">
        <v>45</v>
      </c>
      <c r="G626" s="213">
        <v>41</v>
      </c>
      <c r="H626" s="37">
        <v>40</v>
      </c>
      <c r="I626" s="98"/>
    </row>
    <row r="627" spans="1:9" s="99" customFormat="1" ht="28.5" customHeight="1">
      <c r="A627" s="30">
        <f t="shared" si="17"/>
        <v>480</v>
      </c>
      <c r="B627" s="506" t="s">
        <v>629</v>
      </c>
      <c r="C627" s="421"/>
      <c r="D627" s="422"/>
      <c r="E627" s="507" t="s">
        <v>624</v>
      </c>
      <c r="F627" s="508">
        <v>45</v>
      </c>
      <c r="G627" s="213">
        <v>41</v>
      </c>
      <c r="H627" s="37">
        <v>40</v>
      </c>
      <c r="I627" s="98"/>
    </row>
    <row r="628" spans="1:9" s="99" customFormat="1" ht="28.5" customHeight="1">
      <c r="A628" s="30">
        <f t="shared" si="17"/>
        <v>481</v>
      </c>
      <c r="B628" s="506" t="s">
        <v>630</v>
      </c>
      <c r="C628" s="421"/>
      <c r="D628" s="422"/>
      <c r="E628" s="507" t="s">
        <v>624</v>
      </c>
      <c r="F628" s="508">
        <v>45</v>
      </c>
      <c r="G628" s="213">
        <v>41</v>
      </c>
      <c r="H628" s="37">
        <v>40</v>
      </c>
      <c r="I628" s="98"/>
    </row>
    <row r="629" spans="1:9" s="99" customFormat="1" ht="28.5" customHeight="1">
      <c r="A629" s="30">
        <f t="shared" si="17"/>
        <v>482</v>
      </c>
      <c r="B629" s="506" t="s">
        <v>631</v>
      </c>
      <c r="C629" s="421"/>
      <c r="D629" s="422"/>
      <c r="E629" s="507" t="s">
        <v>624</v>
      </c>
      <c r="F629" s="508">
        <v>45</v>
      </c>
      <c r="G629" s="213">
        <v>41</v>
      </c>
      <c r="H629" s="37">
        <v>40</v>
      </c>
      <c r="I629" s="98"/>
    </row>
    <row r="630" spans="1:9" s="99" customFormat="1" ht="28.5" customHeight="1">
      <c r="A630" s="30">
        <f t="shared" si="17"/>
        <v>483</v>
      </c>
      <c r="B630" s="506" t="s">
        <v>632</v>
      </c>
      <c r="C630" s="421"/>
      <c r="D630" s="422"/>
      <c r="E630" s="507" t="s">
        <v>624</v>
      </c>
      <c r="F630" s="508">
        <v>45</v>
      </c>
      <c r="G630" s="213">
        <v>41</v>
      </c>
      <c r="H630" s="37">
        <v>40</v>
      </c>
      <c r="I630" s="98"/>
    </row>
    <row r="631" spans="1:9" s="248" customFormat="1" ht="28.5" customHeight="1">
      <c r="A631" s="30">
        <f t="shared" si="17"/>
      </c>
      <c r="B631" s="695" t="s">
        <v>633</v>
      </c>
      <c r="C631" s="695"/>
      <c r="D631" s="695"/>
      <c r="E631" s="695"/>
      <c r="F631" s="695"/>
      <c r="G631" s="695"/>
      <c r="H631" s="695"/>
      <c r="I631" s="247"/>
    </row>
    <row r="632" spans="1:9" s="99" customFormat="1" ht="28.5" customHeight="1">
      <c r="A632" s="30">
        <f t="shared" si="17"/>
        <v>484</v>
      </c>
      <c r="B632" s="506" t="s">
        <v>634</v>
      </c>
      <c r="C632" s="421"/>
      <c r="D632" s="422"/>
      <c r="E632" s="471"/>
      <c r="F632" s="508">
        <v>12</v>
      </c>
      <c r="G632" s="213">
        <v>10</v>
      </c>
      <c r="H632" s="37">
        <v>9.7</v>
      </c>
      <c r="I632" s="98"/>
    </row>
    <row r="633" spans="1:9" s="99" customFormat="1" ht="28.5" customHeight="1">
      <c r="A633" s="30">
        <f t="shared" si="17"/>
        <v>485</v>
      </c>
      <c r="B633" s="506" t="s">
        <v>635</v>
      </c>
      <c r="C633" s="421"/>
      <c r="D633" s="422"/>
      <c r="E633" s="471"/>
      <c r="F633" s="508">
        <v>12</v>
      </c>
      <c r="G633" s="213">
        <v>10</v>
      </c>
      <c r="H633" s="37">
        <v>9.7</v>
      </c>
      <c r="I633" s="98"/>
    </row>
    <row r="634" spans="1:9" s="99" customFormat="1" ht="28.5" customHeight="1">
      <c r="A634" s="30">
        <f t="shared" si="17"/>
        <v>486</v>
      </c>
      <c r="B634" s="506" t="s">
        <v>636</v>
      </c>
      <c r="C634" s="421"/>
      <c r="D634" s="422"/>
      <c r="E634" s="471"/>
      <c r="F634" s="508">
        <v>12</v>
      </c>
      <c r="G634" s="213">
        <v>10</v>
      </c>
      <c r="H634" s="37">
        <v>9.7</v>
      </c>
      <c r="I634" s="98"/>
    </row>
    <row r="635" spans="1:9" s="99" customFormat="1" ht="28.5" customHeight="1">
      <c r="A635" s="30">
        <f t="shared" si="17"/>
        <v>487</v>
      </c>
      <c r="B635" s="506" t="s">
        <v>637</v>
      </c>
      <c r="C635" s="421"/>
      <c r="D635" s="422"/>
      <c r="E635" s="471"/>
      <c r="F635" s="508">
        <v>12</v>
      </c>
      <c r="G635" s="213">
        <v>10</v>
      </c>
      <c r="H635" s="37">
        <v>9.7</v>
      </c>
      <c r="I635" s="98"/>
    </row>
    <row r="636" spans="1:9" s="99" customFormat="1" ht="28.5" customHeight="1">
      <c r="A636" s="30">
        <f t="shared" si="17"/>
        <v>488</v>
      </c>
      <c r="B636" s="506" t="s">
        <v>638</v>
      </c>
      <c r="C636" s="421"/>
      <c r="D636" s="422"/>
      <c r="E636" s="471"/>
      <c r="F636" s="508">
        <v>12</v>
      </c>
      <c r="G636" s="213">
        <v>10</v>
      </c>
      <c r="H636" s="37">
        <v>9.7</v>
      </c>
      <c r="I636" s="98"/>
    </row>
    <row r="637" spans="1:9" s="248" customFormat="1" ht="28.5" customHeight="1">
      <c r="A637" s="30">
        <f t="shared" si="17"/>
      </c>
      <c r="B637" s="506"/>
      <c r="C637" s="421"/>
      <c r="D637" s="422"/>
      <c r="E637" s="507"/>
      <c r="F637" s="508"/>
      <c r="G637" s="213"/>
      <c r="H637" s="37"/>
      <c r="I637" s="247"/>
    </row>
    <row r="638" spans="1:9" s="99" customFormat="1" ht="28.5" customHeight="1">
      <c r="A638" s="30">
        <f t="shared" si="17"/>
        <v>489</v>
      </c>
      <c r="B638" s="506" t="s">
        <v>639</v>
      </c>
      <c r="C638" s="421"/>
      <c r="D638" s="422"/>
      <c r="E638" s="507" t="s">
        <v>18</v>
      </c>
      <c r="F638" s="508">
        <v>35</v>
      </c>
      <c r="G638" s="213">
        <v>29</v>
      </c>
      <c r="H638" s="37">
        <v>28</v>
      </c>
      <c r="I638" s="98"/>
    </row>
    <row r="639" spans="1:9" s="99" customFormat="1" ht="28.5" customHeight="1">
      <c r="A639" s="30">
        <f t="shared" si="17"/>
        <v>490</v>
      </c>
      <c r="B639" s="506" t="s">
        <v>640</v>
      </c>
      <c r="C639" s="421"/>
      <c r="D639" s="422"/>
      <c r="E639" s="507" t="s">
        <v>18</v>
      </c>
      <c r="F639" s="508">
        <v>35</v>
      </c>
      <c r="G639" s="213">
        <v>29</v>
      </c>
      <c r="H639" s="37">
        <v>28</v>
      </c>
      <c r="I639" s="98"/>
    </row>
    <row r="640" spans="1:9" s="99" customFormat="1" ht="28.5" customHeight="1">
      <c r="A640" s="30">
        <f t="shared" si="17"/>
        <v>491</v>
      </c>
      <c r="B640" s="506" t="s">
        <v>641</v>
      </c>
      <c r="C640" s="421"/>
      <c r="D640" s="422"/>
      <c r="E640" s="507" t="s">
        <v>18</v>
      </c>
      <c r="F640" s="508">
        <v>35</v>
      </c>
      <c r="G640" s="213">
        <v>27</v>
      </c>
      <c r="H640" s="37">
        <v>28</v>
      </c>
      <c r="I640" s="98"/>
    </row>
    <row r="641" spans="1:9" s="99" customFormat="1" ht="28.5" customHeight="1">
      <c r="A641" s="30">
        <f t="shared" si="17"/>
        <v>492</v>
      </c>
      <c r="B641" s="506" t="s">
        <v>642</v>
      </c>
      <c r="C641" s="421"/>
      <c r="D641" s="422"/>
      <c r="E641" s="507" t="s">
        <v>18</v>
      </c>
      <c r="F641" s="508">
        <v>35</v>
      </c>
      <c r="G641" s="213">
        <v>29</v>
      </c>
      <c r="H641" s="37">
        <v>28</v>
      </c>
      <c r="I641" s="98"/>
    </row>
    <row r="642" spans="1:9" s="99" customFormat="1" ht="28.5" customHeight="1">
      <c r="A642" s="30">
        <f t="shared" si="17"/>
        <v>493</v>
      </c>
      <c r="B642" s="506" t="s">
        <v>643</v>
      </c>
      <c r="C642" s="421"/>
      <c r="D642" s="422"/>
      <c r="E642" s="507" t="s">
        <v>18</v>
      </c>
      <c r="F642" s="508">
        <v>35</v>
      </c>
      <c r="G642" s="213">
        <v>29</v>
      </c>
      <c r="H642" s="37">
        <v>28</v>
      </c>
      <c r="I642" s="98"/>
    </row>
    <row r="643" spans="1:9" s="99" customFormat="1" ht="28.5" customHeight="1">
      <c r="A643" s="30">
        <f t="shared" si="17"/>
        <v>494</v>
      </c>
      <c r="B643" s="506" t="s">
        <v>644</v>
      </c>
      <c r="C643" s="421"/>
      <c r="D643" s="422"/>
      <c r="E643" s="507" t="s">
        <v>18</v>
      </c>
      <c r="F643" s="508">
        <v>35</v>
      </c>
      <c r="G643" s="213">
        <v>29</v>
      </c>
      <c r="H643" s="37">
        <v>28</v>
      </c>
      <c r="I643" s="98"/>
    </row>
    <row r="644" spans="1:9" s="99" customFormat="1" ht="28.5" customHeight="1">
      <c r="A644" s="30">
        <f t="shared" si="17"/>
        <v>495</v>
      </c>
      <c r="B644" s="506" t="s">
        <v>645</v>
      </c>
      <c r="C644" s="421"/>
      <c r="D644" s="422"/>
      <c r="E644" s="507" t="s">
        <v>18</v>
      </c>
      <c r="F644" s="508">
        <v>35</v>
      </c>
      <c r="G644" s="213">
        <v>29</v>
      </c>
      <c r="H644" s="37">
        <v>28</v>
      </c>
      <c r="I644" s="98"/>
    </row>
    <row r="645" spans="1:9" s="99" customFormat="1" ht="28.5" customHeight="1">
      <c r="A645" s="30">
        <f t="shared" si="17"/>
        <v>496</v>
      </c>
      <c r="B645" s="506" t="s">
        <v>646</v>
      </c>
      <c r="C645" s="421"/>
      <c r="D645" s="422"/>
      <c r="E645" s="507" t="s">
        <v>18</v>
      </c>
      <c r="F645" s="508">
        <v>38</v>
      </c>
      <c r="G645" s="213">
        <v>35</v>
      </c>
      <c r="H645" s="37">
        <v>33.3</v>
      </c>
      <c r="I645" s="98"/>
    </row>
    <row r="646" spans="1:9" s="99" customFormat="1" ht="0.75" customHeight="1">
      <c r="A646" s="30">
        <f t="shared" si="17"/>
      </c>
      <c r="B646" s="500"/>
      <c r="C646" s="501"/>
      <c r="D646" s="502"/>
      <c r="E646" s="503"/>
      <c r="F646" s="52"/>
      <c r="G646" s="223"/>
      <c r="H646" s="509"/>
      <c r="I646" s="98"/>
    </row>
    <row r="647" spans="1:9" s="99" customFormat="1" ht="0.75" customHeight="1">
      <c r="A647" s="30">
        <f t="shared" si="17"/>
      </c>
      <c r="B647" s="500"/>
      <c r="C647" s="501"/>
      <c r="D647" s="502"/>
      <c r="E647" s="503"/>
      <c r="F647" s="52"/>
      <c r="G647" s="223"/>
      <c r="H647" s="509"/>
      <c r="I647" s="98"/>
    </row>
    <row r="648" spans="1:9" s="99" customFormat="1" ht="19.5" customHeight="1">
      <c r="A648" s="30">
        <f t="shared" si="17"/>
        <v>497</v>
      </c>
      <c r="B648" s="500" t="s">
        <v>647</v>
      </c>
      <c r="C648" s="501"/>
      <c r="D648" s="502"/>
      <c r="E648" s="419" t="s">
        <v>648</v>
      </c>
      <c r="F648" s="510">
        <v>50</v>
      </c>
      <c r="G648" s="511">
        <v>48</v>
      </c>
      <c r="H648" s="165">
        <v>43.8</v>
      </c>
      <c r="I648" s="98"/>
    </row>
    <row r="649" spans="1:9" s="99" customFormat="1" ht="19.5" customHeight="1">
      <c r="A649" s="30">
        <f t="shared" si="17"/>
      </c>
      <c r="B649" s="512"/>
      <c r="C649" s="512"/>
      <c r="D649" s="512"/>
      <c r="E649" s="513"/>
      <c r="F649" s="77"/>
      <c r="G649" s="77"/>
      <c r="H649" s="514"/>
      <c r="I649" s="98"/>
    </row>
    <row r="650" spans="1:10" s="99" customFormat="1" ht="19.5" customHeight="1">
      <c r="A650" s="30">
        <f t="shared" si="17"/>
      </c>
      <c r="B650" s="515"/>
      <c r="C650" s="515"/>
      <c r="D650" s="516" t="s">
        <v>649</v>
      </c>
      <c r="E650" s="517"/>
      <c r="F650" s="94"/>
      <c r="G650" s="94"/>
      <c r="H650" s="518"/>
      <c r="I650" s="98"/>
      <c r="J650" s="519"/>
    </row>
    <row r="651" spans="1:10" s="99" customFormat="1" ht="19.5" customHeight="1">
      <c r="A651" s="30">
        <f t="shared" si="17"/>
        <v>498</v>
      </c>
      <c r="B651" s="515" t="s">
        <v>650</v>
      </c>
      <c r="C651" s="515"/>
      <c r="D651" s="516"/>
      <c r="E651" s="517" t="s">
        <v>489</v>
      </c>
      <c r="F651" s="94">
        <v>30</v>
      </c>
      <c r="G651" s="94">
        <v>28</v>
      </c>
      <c r="H651" s="518">
        <v>27.3</v>
      </c>
      <c r="I651" s="98"/>
      <c r="J651" s="519"/>
    </row>
    <row r="652" spans="1:9" s="99" customFormat="1" ht="19.5" customHeight="1">
      <c r="A652" s="30">
        <f t="shared" si="17"/>
        <v>499</v>
      </c>
      <c r="B652" s="520" t="s">
        <v>651</v>
      </c>
      <c r="C652" s="521"/>
      <c r="D652" s="522"/>
      <c r="E652" s="523" t="s">
        <v>18</v>
      </c>
      <c r="F652" s="524">
        <v>35</v>
      </c>
      <c r="G652" s="525">
        <v>31</v>
      </c>
      <c r="H652" s="526">
        <v>29.3</v>
      </c>
      <c r="I652" s="98"/>
    </row>
    <row r="653" spans="1:9" s="99" customFormat="1" ht="19.5" customHeight="1">
      <c r="A653" s="30">
        <f t="shared" si="17"/>
        <v>500</v>
      </c>
      <c r="B653" s="520" t="s">
        <v>652</v>
      </c>
      <c r="C653" s="521"/>
      <c r="D653" s="522"/>
      <c r="E653" s="523" t="s">
        <v>18</v>
      </c>
      <c r="F653" s="524">
        <v>41</v>
      </c>
      <c r="G653" s="525">
        <v>38</v>
      </c>
      <c r="H653" s="526">
        <v>36.8</v>
      </c>
      <c r="I653" s="98"/>
    </row>
    <row r="654" spans="1:9" s="99" customFormat="1" ht="19.5" customHeight="1">
      <c r="A654" s="30">
        <f t="shared" si="17"/>
        <v>501</v>
      </c>
      <c r="B654" s="520" t="s">
        <v>653</v>
      </c>
      <c r="C654" s="521"/>
      <c r="D654" s="522"/>
      <c r="E654" s="523" t="s">
        <v>18</v>
      </c>
      <c r="F654" s="524">
        <v>30</v>
      </c>
      <c r="G654" s="525">
        <v>28</v>
      </c>
      <c r="H654" s="526">
        <v>26.9</v>
      </c>
      <c r="I654" s="98"/>
    </row>
    <row r="655" spans="1:9" s="99" customFormat="1" ht="19.5" customHeight="1">
      <c r="A655" s="30">
        <f t="shared" si="17"/>
        <v>502</v>
      </c>
      <c r="B655" s="520" t="s">
        <v>654</v>
      </c>
      <c r="C655" s="521"/>
      <c r="D655" s="522"/>
      <c r="E655" s="523" t="s">
        <v>18</v>
      </c>
      <c r="F655" s="524">
        <v>35</v>
      </c>
      <c r="G655" s="525">
        <v>31</v>
      </c>
      <c r="H655" s="526">
        <v>29.8</v>
      </c>
      <c r="I655" s="98"/>
    </row>
    <row r="656" spans="1:9" s="99" customFormat="1" ht="19.5" customHeight="1">
      <c r="A656" s="30">
        <f t="shared" si="17"/>
        <v>503</v>
      </c>
      <c r="B656" s="527" t="s">
        <v>655</v>
      </c>
      <c r="C656" s="528"/>
      <c r="D656" s="529"/>
      <c r="E656" s="530" t="s">
        <v>18</v>
      </c>
      <c r="F656" s="531">
        <v>9</v>
      </c>
      <c r="G656" s="532">
        <v>8</v>
      </c>
      <c r="H656" s="533">
        <v>7.8</v>
      </c>
      <c r="I656" s="98"/>
    </row>
    <row r="657" spans="1:9" s="99" customFormat="1" ht="19.5" customHeight="1">
      <c r="A657" s="30">
        <f t="shared" si="17"/>
        <v>504</v>
      </c>
      <c r="B657" s="527" t="s">
        <v>656</v>
      </c>
      <c r="C657" s="528"/>
      <c r="D657" s="529"/>
      <c r="E657" s="530" t="s">
        <v>18</v>
      </c>
      <c r="F657" s="531">
        <v>6</v>
      </c>
      <c r="G657" s="532">
        <v>4.7</v>
      </c>
      <c r="H657" s="533">
        <v>4.5</v>
      </c>
      <c r="I657" s="98"/>
    </row>
    <row r="658" spans="1:9" s="99" customFormat="1" ht="19.5" customHeight="1">
      <c r="A658" s="30">
        <f t="shared" si="17"/>
        <v>505</v>
      </c>
      <c r="B658" s="696" t="s">
        <v>657</v>
      </c>
      <c r="C658" s="696"/>
      <c r="D658" s="696"/>
      <c r="E658" s="534" t="s">
        <v>658</v>
      </c>
      <c r="F658" s="510">
        <v>107</v>
      </c>
      <c r="G658" s="94">
        <v>100</v>
      </c>
      <c r="H658" s="535">
        <v>97.6</v>
      </c>
      <c r="I658" s="98"/>
    </row>
    <row r="659" spans="1:9" s="99" customFormat="1" ht="19.5" customHeight="1">
      <c r="A659" s="30">
        <f t="shared" si="17"/>
        <v>506</v>
      </c>
      <c r="B659" s="696" t="s">
        <v>659</v>
      </c>
      <c r="C659" s="696"/>
      <c r="D659" s="696"/>
      <c r="E659" s="534" t="s">
        <v>658</v>
      </c>
      <c r="F659" s="510">
        <v>56</v>
      </c>
      <c r="G659" s="94" t="s">
        <v>106</v>
      </c>
      <c r="H659" s="535">
        <v>50.9</v>
      </c>
      <c r="I659" s="98"/>
    </row>
    <row r="660" spans="1:9" s="99" customFormat="1" ht="19.5" customHeight="1">
      <c r="A660" s="30">
        <f t="shared" si="17"/>
        <v>507</v>
      </c>
      <c r="B660" s="536" t="s">
        <v>660</v>
      </c>
      <c r="C660" s="501"/>
      <c r="D660" s="537"/>
      <c r="E660" s="534" t="s">
        <v>658</v>
      </c>
      <c r="F660" s="538">
        <v>98</v>
      </c>
      <c r="G660" s="532">
        <v>90</v>
      </c>
      <c r="H660" s="539">
        <v>88.8</v>
      </c>
      <c r="I660" s="98"/>
    </row>
    <row r="661" spans="1:9" s="99" customFormat="1" ht="19.5" customHeight="1">
      <c r="A661" s="30">
        <f t="shared" si="17"/>
        <v>508</v>
      </c>
      <c r="B661" s="536" t="s">
        <v>661</v>
      </c>
      <c r="C661" s="501"/>
      <c r="D661" s="537"/>
      <c r="E661" s="534" t="s">
        <v>658</v>
      </c>
      <c r="F661" s="538">
        <v>52</v>
      </c>
      <c r="G661" s="532">
        <v>49</v>
      </c>
      <c r="H661" s="539">
        <v>46.5</v>
      </c>
      <c r="I661" s="98"/>
    </row>
    <row r="662" spans="1:9" s="99" customFormat="1" ht="19.5" customHeight="1">
      <c r="A662" s="30">
        <f t="shared" si="17"/>
      </c>
      <c r="B662" s="536" t="s">
        <v>662</v>
      </c>
      <c r="C662" s="501"/>
      <c r="D662" s="537"/>
      <c r="E662" s="534" t="s">
        <v>18</v>
      </c>
      <c r="F662" s="538"/>
      <c r="G662" s="532"/>
      <c r="H662" s="539"/>
      <c r="I662" s="98"/>
    </row>
    <row r="663" spans="1:9" s="99" customFormat="1" ht="19.5" customHeight="1">
      <c r="A663" s="30">
        <f t="shared" si="17"/>
        <v>509</v>
      </c>
      <c r="B663" s="527" t="s">
        <v>663</v>
      </c>
      <c r="C663" s="421"/>
      <c r="D663" s="540"/>
      <c r="E663" s="541" t="s">
        <v>18</v>
      </c>
      <c r="F663" s="542">
        <v>12</v>
      </c>
      <c r="G663" s="94">
        <v>11.1</v>
      </c>
      <c r="H663" s="535">
        <v>10.8</v>
      </c>
      <c r="I663" s="98"/>
    </row>
    <row r="664" spans="1:9" s="99" customFormat="1" ht="19.5" customHeight="1">
      <c r="A664" s="30">
        <f t="shared" si="17"/>
        <v>510</v>
      </c>
      <c r="B664" s="527" t="s">
        <v>664</v>
      </c>
      <c r="C664" s="421"/>
      <c r="D664" s="540"/>
      <c r="E664" s="541" t="s">
        <v>18</v>
      </c>
      <c r="F664" s="542">
        <v>12</v>
      </c>
      <c r="G664" s="94">
        <v>11.1</v>
      </c>
      <c r="H664" s="535">
        <v>10.8</v>
      </c>
      <c r="I664" s="98"/>
    </row>
    <row r="665" spans="1:9" s="99" customFormat="1" ht="19.5" customHeight="1">
      <c r="A665" s="30">
        <f t="shared" si="17"/>
        <v>511</v>
      </c>
      <c r="B665" s="527" t="s">
        <v>665</v>
      </c>
      <c r="C665" s="421"/>
      <c r="D665" s="540"/>
      <c r="E665" s="541" t="s">
        <v>18</v>
      </c>
      <c r="F665" s="542">
        <v>12</v>
      </c>
      <c r="G665" s="94">
        <v>11.1</v>
      </c>
      <c r="H665" s="535">
        <v>10.8</v>
      </c>
      <c r="I665" s="98"/>
    </row>
    <row r="666" spans="1:9" s="99" customFormat="1" ht="19.5" customHeight="1">
      <c r="A666" s="30"/>
      <c r="B666" s="697"/>
      <c r="C666" s="697"/>
      <c r="D666" s="697"/>
      <c r="E666" s="697"/>
      <c r="F666" s="697"/>
      <c r="G666" s="697"/>
      <c r="H666" s="535"/>
      <c r="I666" s="98"/>
    </row>
    <row r="667" spans="1:9" s="99" customFormat="1" ht="19.5" customHeight="1">
      <c r="A667" s="30">
        <f>IF(F667&lt;&gt;"",MAX(A$1:A665)+1,"")</f>
        <v>512</v>
      </c>
      <c r="B667" s="527" t="s">
        <v>666</v>
      </c>
      <c r="C667" s="421"/>
      <c r="D667" s="540"/>
      <c r="E667" s="541"/>
      <c r="F667" s="542">
        <v>27</v>
      </c>
      <c r="G667" s="94">
        <v>25.5</v>
      </c>
      <c r="H667" s="535">
        <v>24.2</v>
      </c>
      <c r="I667" s="98"/>
    </row>
    <row r="668" spans="1:9" s="99" customFormat="1" ht="19.5" customHeight="1">
      <c r="A668" s="30">
        <f>IF(F668&lt;&gt;"",MAX(A$1:A667)+1,"")</f>
        <v>513</v>
      </c>
      <c r="B668" s="527" t="s">
        <v>667</v>
      </c>
      <c r="C668" s="421"/>
      <c r="D668" s="540"/>
      <c r="E668" s="541"/>
      <c r="F668" s="542">
        <v>27</v>
      </c>
      <c r="G668" s="94">
        <v>25.5</v>
      </c>
      <c r="H668" s="535">
        <v>24.2</v>
      </c>
      <c r="I668" s="98"/>
    </row>
    <row r="669" spans="1:9" s="99" customFormat="1" ht="19.5" customHeight="1">
      <c r="A669" s="30"/>
      <c r="B669" s="527"/>
      <c r="C669" s="421"/>
      <c r="D669" s="540"/>
      <c r="E669" s="541"/>
      <c r="F669" s="542"/>
      <c r="G669" s="94"/>
      <c r="H669" s="535"/>
      <c r="I669" s="98"/>
    </row>
    <row r="670" spans="1:9" s="99" customFormat="1" ht="19.5" customHeight="1">
      <c r="A670" s="30">
        <f>IF(F670&lt;&gt;"",MAX(A$1:A668)+1,"")</f>
        <v>514</v>
      </c>
      <c r="B670" s="527" t="s">
        <v>668</v>
      </c>
      <c r="C670" s="421"/>
      <c r="D670" s="540"/>
      <c r="E670" s="541" t="s">
        <v>18</v>
      </c>
      <c r="F670" s="542">
        <v>25</v>
      </c>
      <c r="G670" s="94" t="s">
        <v>415</v>
      </c>
      <c r="H670" s="535">
        <v>23.5</v>
      </c>
      <c r="I670" s="98"/>
    </row>
    <row r="671" spans="1:9" s="99" customFormat="1" ht="19.5" customHeight="1">
      <c r="A671" s="30">
        <f>IF(F671&lt;&gt;"",MAX(A$1:A670)+1,"")</f>
        <v>515</v>
      </c>
      <c r="B671" s="527" t="s">
        <v>669</v>
      </c>
      <c r="C671" s="421"/>
      <c r="D671" s="540"/>
      <c r="E671" s="541" t="s">
        <v>18</v>
      </c>
      <c r="F671" s="542">
        <v>25</v>
      </c>
      <c r="G671" s="94" t="s">
        <v>415</v>
      </c>
      <c r="H671" s="535">
        <v>23.5</v>
      </c>
      <c r="I671" s="98"/>
    </row>
    <row r="672" spans="1:9" s="99" customFormat="1" ht="19.5" customHeight="1">
      <c r="A672" s="30">
        <v>519</v>
      </c>
      <c r="B672" s="527" t="s">
        <v>670</v>
      </c>
      <c r="C672" s="421"/>
      <c r="D672" s="540"/>
      <c r="E672" s="541"/>
      <c r="F672" s="542">
        <v>10</v>
      </c>
      <c r="G672" s="94">
        <v>9.5</v>
      </c>
      <c r="H672" s="535">
        <v>9.3</v>
      </c>
      <c r="I672" s="98"/>
    </row>
    <row r="673" spans="1:9" s="99" customFormat="1" ht="19.5" customHeight="1">
      <c r="A673" s="30">
        <f>IF(F673&lt;&gt;"",MAX(A$1:A671)+1,"")</f>
        <v>516</v>
      </c>
      <c r="B673" s="527" t="s">
        <v>671</v>
      </c>
      <c r="C673" s="421"/>
      <c r="D673" s="540"/>
      <c r="E673" s="541"/>
      <c r="F673" s="542">
        <v>10</v>
      </c>
      <c r="G673" s="94">
        <v>9.5</v>
      </c>
      <c r="H673" s="535">
        <v>9.3</v>
      </c>
      <c r="I673" s="98"/>
    </row>
    <row r="674" spans="1:9" s="99" customFormat="1" ht="19.5" customHeight="1">
      <c r="A674" s="30">
        <f>IF(F674&lt;&gt;"",MAX(A$1:A673)+1,"")</f>
        <v>520</v>
      </c>
      <c r="B674" s="527" t="s">
        <v>672</v>
      </c>
      <c r="C674" s="421"/>
      <c r="D674" s="540"/>
      <c r="E674" s="541" t="s">
        <v>18</v>
      </c>
      <c r="F674" s="542">
        <v>15</v>
      </c>
      <c r="G674" s="94">
        <v>13</v>
      </c>
      <c r="H674" s="535">
        <v>12</v>
      </c>
      <c r="I674" s="98"/>
    </row>
    <row r="675" spans="1:9" s="99" customFormat="1" ht="19.5" customHeight="1">
      <c r="A675" s="30">
        <f>IF(F675&lt;&gt;"",MAX(A$1:A673)+1,"")</f>
        <v>520</v>
      </c>
      <c r="B675" s="527" t="s">
        <v>673</v>
      </c>
      <c r="C675" s="421"/>
      <c r="D675" s="540"/>
      <c r="E675" s="541" t="s">
        <v>18</v>
      </c>
      <c r="F675" s="542">
        <v>33</v>
      </c>
      <c r="G675" s="94">
        <v>31</v>
      </c>
      <c r="H675" s="535" t="s">
        <v>674</v>
      </c>
      <c r="I675" s="98"/>
    </row>
    <row r="676" spans="1:9" s="99" customFormat="1" ht="19.5" customHeight="1">
      <c r="A676" s="30">
        <f>IF(F676&lt;&gt;"",MAX(A$1:A675)+1,"")</f>
        <v>521</v>
      </c>
      <c r="B676" s="527" t="s">
        <v>675</v>
      </c>
      <c r="C676" s="421"/>
      <c r="D676" s="540"/>
      <c r="E676" s="541" t="s">
        <v>18</v>
      </c>
      <c r="F676" s="542">
        <v>32</v>
      </c>
      <c r="G676" s="94">
        <v>30</v>
      </c>
      <c r="H676" s="535">
        <v>28.7</v>
      </c>
      <c r="I676" s="98"/>
    </row>
    <row r="677" spans="1:9" s="99" customFormat="1" ht="19.5" customHeight="1">
      <c r="A677" s="30">
        <v>520</v>
      </c>
      <c r="B677" s="527" t="s">
        <v>676</v>
      </c>
      <c r="C677" s="421"/>
      <c r="D677" s="540"/>
      <c r="E677" s="541" t="s">
        <v>18</v>
      </c>
      <c r="F677" s="542">
        <v>32</v>
      </c>
      <c r="G677" s="94">
        <v>30</v>
      </c>
      <c r="H677" s="535">
        <v>28.7</v>
      </c>
      <c r="I677" s="98"/>
    </row>
    <row r="678" spans="1:9" s="99" customFormat="1" ht="19.5" customHeight="1">
      <c r="A678" s="30">
        <f>IF(F678&lt;&gt;"",MAX(A$1:A676)+1,"")</f>
        <v>522</v>
      </c>
      <c r="B678" s="527" t="s">
        <v>677</v>
      </c>
      <c r="C678" s="421"/>
      <c r="D678" s="540"/>
      <c r="E678" s="541" t="s">
        <v>18</v>
      </c>
      <c r="F678" s="542">
        <v>25</v>
      </c>
      <c r="G678" s="94">
        <v>23</v>
      </c>
      <c r="H678" s="535">
        <v>22.8</v>
      </c>
      <c r="I678" s="98"/>
    </row>
    <row r="679" spans="1:9" s="99" customFormat="1" ht="19.5" customHeight="1">
      <c r="A679" s="30">
        <f>IF(F679&lt;&gt;"",MAX(A$1:A678)+1,"")</f>
        <v>523</v>
      </c>
      <c r="B679" s="527" t="s">
        <v>678</v>
      </c>
      <c r="C679" s="421"/>
      <c r="D679" s="540"/>
      <c r="E679" s="541" t="s">
        <v>18</v>
      </c>
      <c r="F679" s="542">
        <v>19</v>
      </c>
      <c r="G679" s="94">
        <v>18</v>
      </c>
      <c r="H679" s="535">
        <v>17.4</v>
      </c>
      <c r="I679" s="98"/>
    </row>
    <row r="680" spans="1:9" s="99" customFormat="1" ht="19.5" customHeight="1">
      <c r="A680" s="30">
        <f>IF(F680&lt;&gt;"",MAX(A$1:A678)+1,"")</f>
        <v>523</v>
      </c>
      <c r="B680" s="527" t="s">
        <v>679</v>
      </c>
      <c r="C680" s="421"/>
      <c r="D680" s="540"/>
      <c r="E680" s="541" t="s">
        <v>18</v>
      </c>
      <c r="F680" s="542">
        <v>34</v>
      </c>
      <c r="G680" s="94">
        <v>32</v>
      </c>
      <c r="H680" s="535">
        <v>30.9</v>
      </c>
      <c r="I680" s="98"/>
    </row>
    <row r="681" spans="1:9" s="99" customFormat="1" ht="19.5" customHeight="1">
      <c r="A681" s="30">
        <f>IF(F681&lt;&gt;"",MAX(A$1:A680)+1,"")</f>
        <v>524</v>
      </c>
      <c r="B681" s="527" t="s">
        <v>680</v>
      </c>
      <c r="C681" s="421"/>
      <c r="D681" s="540"/>
      <c r="E681" s="541" t="s">
        <v>451</v>
      </c>
      <c r="F681" s="542">
        <v>37</v>
      </c>
      <c r="G681" s="94">
        <v>35</v>
      </c>
      <c r="H681" s="535">
        <v>33.9</v>
      </c>
      <c r="I681" s="98"/>
    </row>
    <row r="682" spans="1:9" s="99" customFormat="1" ht="19.5" customHeight="1">
      <c r="A682" s="30">
        <v>521</v>
      </c>
      <c r="B682" s="527" t="s">
        <v>681</v>
      </c>
      <c r="C682" s="421"/>
      <c r="D682" s="540"/>
      <c r="E682" s="541" t="s">
        <v>451</v>
      </c>
      <c r="F682" s="542">
        <v>37</v>
      </c>
      <c r="G682" s="94">
        <v>35</v>
      </c>
      <c r="H682" s="535">
        <v>33.9</v>
      </c>
      <c r="I682" s="98"/>
    </row>
    <row r="683" spans="1:9" s="99" customFormat="1" ht="19.5" customHeight="1">
      <c r="A683" s="30">
        <f>IF(F683&lt;&gt;"",MAX(A$1:A681)+1,"")</f>
        <v>525</v>
      </c>
      <c r="B683" s="527" t="s">
        <v>682</v>
      </c>
      <c r="C683" s="421"/>
      <c r="D683" s="540"/>
      <c r="E683" s="541" t="s">
        <v>451</v>
      </c>
      <c r="F683" s="542">
        <v>29</v>
      </c>
      <c r="G683" s="94"/>
      <c r="H683" s="535"/>
      <c r="I683" s="98"/>
    </row>
    <row r="684" spans="1:9" s="99" customFormat="1" ht="19.5" customHeight="1">
      <c r="A684" s="30">
        <f>IF(F684&lt;&gt;"",MAX(A$1:A683)+1,"")</f>
        <v>526</v>
      </c>
      <c r="B684" s="527" t="s">
        <v>683</v>
      </c>
      <c r="C684" s="421"/>
      <c r="D684" s="540"/>
      <c r="E684" s="541" t="s">
        <v>451</v>
      </c>
      <c r="F684" s="542">
        <v>29</v>
      </c>
      <c r="G684" s="94">
        <v>26.3</v>
      </c>
      <c r="H684" s="535">
        <v>25.7</v>
      </c>
      <c r="I684" s="98"/>
    </row>
    <row r="685" spans="1:9" s="99" customFormat="1" ht="19.5" customHeight="1">
      <c r="A685" s="30">
        <f>IF(F685&lt;&gt;"",MAX(A$1:A683)+1,"")</f>
        <v>526</v>
      </c>
      <c r="B685" s="698" t="s">
        <v>684</v>
      </c>
      <c r="C685" s="698"/>
      <c r="D685" s="698"/>
      <c r="E685" s="543" t="s">
        <v>685</v>
      </c>
      <c r="F685" s="544">
        <v>30</v>
      </c>
      <c r="G685" s="545">
        <v>28</v>
      </c>
      <c r="H685" s="546">
        <v>26.9</v>
      </c>
      <c r="I685" s="98"/>
    </row>
    <row r="686" spans="1:9" s="141" customFormat="1" ht="21.75" customHeight="1">
      <c r="A686" s="30">
        <f>IF(F686&lt;&gt;"",MAX(A$1:A685)+1,"")</f>
        <v>527</v>
      </c>
      <c r="B686" s="699" t="s">
        <v>686</v>
      </c>
      <c r="C686" s="699"/>
      <c r="D686" s="699"/>
      <c r="E686" s="543" t="s">
        <v>685</v>
      </c>
      <c r="F686" s="544">
        <v>36</v>
      </c>
      <c r="G686" s="545">
        <v>33</v>
      </c>
      <c r="H686" s="546">
        <v>32.3</v>
      </c>
      <c r="I686" s="140"/>
    </row>
    <row r="687" spans="1:9" s="141" customFormat="1" ht="21.75" customHeight="1">
      <c r="A687" s="30">
        <v>522</v>
      </c>
      <c r="B687" s="699" t="s">
        <v>687</v>
      </c>
      <c r="C687" s="699"/>
      <c r="D687" s="699"/>
      <c r="E687" s="543" t="s">
        <v>685</v>
      </c>
      <c r="F687" s="544">
        <v>42</v>
      </c>
      <c r="G687" s="545">
        <v>39</v>
      </c>
      <c r="H687" s="546">
        <v>37.9</v>
      </c>
      <c r="I687" s="140"/>
    </row>
    <row r="688" spans="1:9" s="141" customFormat="1" ht="21.75" customHeight="1">
      <c r="A688" s="30">
        <f>IF(F688&lt;&gt;"",MAX(A$1:A686)+1,"")</f>
        <v>528</v>
      </c>
      <c r="B688" s="613" t="s">
        <v>688</v>
      </c>
      <c r="C688" s="613"/>
      <c r="D688" s="613"/>
      <c r="E688" s="42" t="s">
        <v>689</v>
      </c>
      <c r="F688" s="510">
        <v>25</v>
      </c>
      <c r="G688" s="94">
        <v>23</v>
      </c>
      <c r="H688" s="547">
        <v>17.6</v>
      </c>
      <c r="I688" s="140"/>
    </row>
    <row r="689" spans="1:9" s="141" customFormat="1" ht="21.75" customHeight="1">
      <c r="A689" s="30">
        <f>IF(F689&lt;&gt;"",MAX(A$1:A688)+1,"")</f>
        <v>529</v>
      </c>
      <c r="B689" s="172" t="s">
        <v>690</v>
      </c>
      <c r="C689" s="172"/>
      <c r="D689" s="172"/>
      <c r="E689" s="42" t="s">
        <v>689</v>
      </c>
      <c r="F689" s="510">
        <v>18</v>
      </c>
      <c r="G689" s="94">
        <v>15</v>
      </c>
      <c r="H689" s="547">
        <v>13.8</v>
      </c>
      <c r="I689" s="140"/>
    </row>
    <row r="690" spans="1:9" s="141" customFormat="1" ht="31.5" customHeight="1">
      <c r="A690" s="30">
        <f>IF(F690&lt;&gt;"",MAX(A$1:A688)+1,"")</f>
        <v>529</v>
      </c>
      <c r="B690" s="548" t="s">
        <v>691</v>
      </c>
      <c r="C690" s="548"/>
      <c r="D690" s="548"/>
      <c r="E690" s="42" t="s">
        <v>689</v>
      </c>
      <c r="F690" s="549">
        <v>18</v>
      </c>
      <c r="G690" s="550">
        <v>15</v>
      </c>
      <c r="H690" s="551">
        <v>13.8</v>
      </c>
      <c r="I690" s="140"/>
    </row>
    <row r="691" spans="1:9" s="141" customFormat="1" ht="19.5" customHeight="1">
      <c r="A691" s="30">
        <f>IF(F691&lt;&gt;"",MAX(A$1:A690)+1,"")</f>
        <v>530</v>
      </c>
      <c r="B691" s="701" t="s">
        <v>688</v>
      </c>
      <c r="C691" s="701"/>
      <c r="D691" s="701"/>
      <c r="E691" s="387" t="s">
        <v>547</v>
      </c>
      <c r="F691" s="510">
        <v>25</v>
      </c>
      <c r="G691" s="94">
        <v>23</v>
      </c>
      <c r="H691" s="547">
        <v>21.8</v>
      </c>
      <c r="I691" s="140"/>
    </row>
    <row r="692" spans="1:9" s="99" customFormat="1" ht="19.5" customHeight="1">
      <c r="A692" s="30">
        <v>520</v>
      </c>
      <c r="B692" s="701" t="s">
        <v>692</v>
      </c>
      <c r="C692" s="701"/>
      <c r="D692" s="701"/>
      <c r="E692" s="387" t="s">
        <v>547</v>
      </c>
      <c r="F692" s="538">
        <v>25</v>
      </c>
      <c r="G692" s="532">
        <v>23.5</v>
      </c>
      <c r="H692" s="539">
        <v>22.6</v>
      </c>
      <c r="I692" s="98"/>
    </row>
    <row r="693" spans="1:9" s="99" customFormat="1" ht="23.25" customHeight="1">
      <c r="A693" s="30">
        <f>IF(F693&lt;&gt;"",MAX(A$1:A691)+1,"")</f>
        <v>531</v>
      </c>
      <c r="B693" s="702" t="s">
        <v>693</v>
      </c>
      <c r="C693" s="702"/>
      <c r="D693" s="702"/>
      <c r="E693" s="552" t="s">
        <v>547</v>
      </c>
      <c r="F693" s="553">
        <v>20.6</v>
      </c>
      <c r="G693" s="554">
        <f>ROUND(H693*1.03,1)</f>
        <v>19.5</v>
      </c>
      <c r="H693" s="555">
        <v>18.9</v>
      </c>
      <c r="I693" s="98"/>
    </row>
    <row r="694" spans="1:9" s="99" customFormat="1" ht="24" customHeight="1">
      <c r="A694" s="556"/>
      <c r="B694" s="702"/>
      <c r="C694" s="702"/>
      <c r="D694" s="702"/>
      <c r="E694" s="557"/>
      <c r="F694" s="558"/>
      <c r="G694" s="559"/>
      <c r="H694" s="560"/>
      <c r="I694" s="98"/>
    </row>
    <row r="695" spans="1:9" s="99" customFormat="1" ht="19.5" customHeight="1" hidden="1">
      <c r="A695" s="556">
        <v>438</v>
      </c>
      <c r="B695" s="703" t="s">
        <v>694</v>
      </c>
      <c r="C695" s="703"/>
      <c r="D695" s="703"/>
      <c r="E695" s="561" t="s">
        <v>547</v>
      </c>
      <c r="F695" s="177">
        <f>ROUND(H695*1.07,1)</f>
        <v>29</v>
      </c>
      <c r="G695" s="562">
        <f>ROUND(H695*1.03,1)</f>
        <v>27.9</v>
      </c>
      <c r="H695" s="563">
        <v>27.1</v>
      </c>
      <c r="I695" s="98"/>
    </row>
    <row r="696" spans="1:9" s="99" customFormat="1" ht="24" customHeight="1" hidden="1">
      <c r="A696" s="564">
        <v>439</v>
      </c>
      <c r="B696" s="700" t="s">
        <v>695</v>
      </c>
      <c r="C696" s="700"/>
      <c r="D696" s="700"/>
      <c r="E696" s="565" t="s">
        <v>547</v>
      </c>
      <c r="F696" s="185">
        <f>ROUND(H696*1.07,1)</f>
        <v>29</v>
      </c>
      <c r="G696" s="566">
        <f>ROUND(H696*1.03,1)</f>
        <v>27.9</v>
      </c>
      <c r="H696" s="567">
        <v>27.1</v>
      </c>
      <c r="I696" s="98"/>
    </row>
    <row r="697" spans="1:8" ht="22.5">
      <c r="A697" s="568"/>
      <c r="B697" s="569"/>
      <c r="C697" s="569"/>
      <c r="D697" s="577" t="s">
        <v>696</v>
      </c>
      <c r="E697" s="577"/>
      <c r="F697" s="577"/>
      <c r="G697" s="569"/>
      <c r="H697" s="570"/>
    </row>
    <row r="698" spans="2:8" ht="22.5">
      <c r="B698" s="569"/>
      <c r="C698" s="569"/>
      <c r="D698" s="577" t="s">
        <v>697</v>
      </c>
      <c r="E698" s="577"/>
      <c r="F698" s="577"/>
      <c r="G698" s="569"/>
      <c r="H698" s="570"/>
    </row>
    <row r="699" ht="26.25" customHeight="1"/>
  </sheetData>
  <sheetProtection selectLockedCells="1" selectUnlockedCells="1"/>
  <mergeCells count="315">
    <mergeCell ref="B696:D696"/>
    <mergeCell ref="D697:F697"/>
    <mergeCell ref="D698:F698"/>
    <mergeCell ref="B688:D688"/>
    <mergeCell ref="B691:D691"/>
    <mergeCell ref="B692:D692"/>
    <mergeCell ref="B693:D693"/>
    <mergeCell ref="B694:D694"/>
    <mergeCell ref="B695:D695"/>
    <mergeCell ref="B658:D658"/>
    <mergeCell ref="B659:D659"/>
    <mergeCell ref="B666:G666"/>
    <mergeCell ref="B685:D685"/>
    <mergeCell ref="B686:D686"/>
    <mergeCell ref="B687:D687"/>
    <mergeCell ref="B609:D609"/>
    <mergeCell ref="B610:D610"/>
    <mergeCell ref="B611:D611"/>
    <mergeCell ref="B612:D612"/>
    <mergeCell ref="D614:E614"/>
    <mergeCell ref="B631:H631"/>
    <mergeCell ref="B603:D603"/>
    <mergeCell ref="B604:D604"/>
    <mergeCell ref="B605:D605"/>
    <mergeCell ref="B606:D606"/>
    <mergeCell ref="B607:D607"/>
    <mergeCell ref="B608:D608"/>
    <mergeCell ref="B597:D597"/>
    <mergeCell ref="B598:D598"/>
    <mergeCell ref="B599:D599"/>
    <mergeCell ref="B600:D600"/>
    <mergeCell ref="B601:D601"/>
    <mergeCell ref="B602:D602"/>
    <mergeCell ref="B551:D551"/>
    <mergeCell ref="B576:H576"/>
    <mergeCell ref="B593:D593"/>
    <mergeCell ref="B594:D594"/>
    <mergeCell ref="B595:D595"/>
    <mergeCell ref="B596:D596"/>
    <mergeCell ref="B543:D543"/>
    <mergeCell ref="B544:D544"/>
    <mergeCell ref="B545:D545"/>
    <mergeCell ref="B547:D547"/>
    <mergeCell ref="B548:D548"/>
    <mergeCell ref="B550:H550"/>
    <mergeCell ref="B513:D513"/>
    <mergeCell ref="B514:D514"/>
    <mergeCell ref="D515:G515"/>
    <mergeCell ref="B516:D516"/>
    <mergeCell ref="B539:D539"/>
    <mergeCell ref="B540:D540"/>
    <mergeCell ref="B506:D506"/>
    <mergeCell ref="B508:D508"/>
    <mergeCell ref="B509:D509"/>
    <mergeCell ref="B510:D510"/>
    <mergeCell ref="B511:D511"/>
    <mergeCell ref="B512:D512"/>
    <mergeCell ref="B498:D498"/>
    <mergeCell ref="B499:D499"/>
    <mergeCell ref="B500:D500"/>
    <mergeCell ref="B501:D501"/>
    <mergeCell ref="B502:D502"/>
    <mergeCell ref="B503:D503"/>
    <mergeCell ref="B491:D491"/>
    <mergeCell ref="B493:D493"/>
    <mergeCell ref="B494:D494"/>
    <mergeCell ref="B495:D495"/>
    <mergeCell ref="B496:D496"/>
    <mergeCell ref="B497:D497"/>
    <mergeCell ref="B485:D485"/>
    <mergeCell ref="B486:D486"/>
    <mergeCell ref="B487:D487"/>
    <mergeCell ref="B488:D488"/>
    <mergeCell ref="B489:D489"/>
    <mergeCell ref="B490:D490"/>
    <mergeCell ref="B474:D474"/>
    <mergeCell ref="D475:E475"/>
    <mergeCell ref="B476:H476"/>
    <mergeCell ref="B480:D480"/>
    <mergeCell ref="B482:D482"/>
    <mergeCell ref="B484:D484"/>
    <mergeCell ref="B468:D468"/>
    <mergeCell ref="B469:D469"/>
    <mergeCell ref="B470:D470"/>
    <mergeCell ref="B471:D471"/>
    <mergeCell ref="B472:D472"/>
    <mergeCell ref="B473:D473"/>
    <mergeCell ref="B457:D457"/>
    <mergeCell ref="B458:D458"/>
    <mergeCell ref="B460:D460"/>
    <mergeCell ref="B464:I464"/>
    <mergeCell ref="B466:D466"/>
    <mergeCell ref="B467:D467"/>
    <mergeCell ref="B450:D450"/>
    <mergeCell ref="B452:D452"/>
    <mergeCell ref="B453:D453"/>
    <mergeCell ref="B454:D454"/>
    <mergeCell ref="B455:D455"/>
    <mergeCell ref="B456:D456"/>
    <mergeCell ref="B439:H439"/>
    <mergeCell ref="B440:D440"/>
    <mergeCell ref="B442:D442"/>
    <mergeCell ref="B445:I445"/>
    <mergeCell ref="B446:D446"/>
    <mergeCell ref="B447:D447"/>
    <mergeCell ref="B431:D431"/>
    <mergeCell ref="B432:D432"/>
    <mergeCell ref="B433:D433"/>
    <mergeCell ref="B434:D434"/>
    <mergeCell ref="B436:D436"/>
    <mergeCell ref="B438:D438"/>
    <mergeCell ref="B421:D421"/>
    <mergeCell ref="B422:D422"/>
    <mergeCell ref="B423:D423"/>
    <mergeCell ref="B426:D426"/>
    <mergeCell ref="B428:D428"/>
    <mergeCell ref="B429:D429"/>
    <mergeCell ref="B404:D404"/>
    <mergeCell ref="B406:D406"/>
    <mergeCell ref="B407:D407"/>
    <mergeCell ref="B408:D408"/>
    <mergeCell ref="B409:D409"/>
    <mergeCell ref="B417:I417"/>
    <mergeCell ref="B378:D378"/>
    <mergeCell ref="B389:D389"/>
    <mergeCell ref="B390:D390"/>
    <mergeCell ref="B391:D391"/>
    <mergeCell ref="B402:D402"/>
    <mergeCell ref="B403:D403"/>
    <mergeCell ref="B357:H357"/>
    <mergeCell ref="B368:I368"/>
    <mergeCell ref="B369:D369"/>
    <mergeCell ref="B371:D371"/>
    <mergeCell ref="B373:D373"/>
    <mergeCell ref="B377:D377"/>
    <mergeCell ref="B341:D341"/>
    <mergeCell ref="B343:H343"/>
    <mergeCell ref="B344:D344"/>
    <mergeCell ref="B345:D345"/>
    <mergeCell ref="B346:D346"/>
    <mergeCell ref="B347:D347"/>
    <mergeCell ref="B335:D335"/>
    <mergeCell ref="B336:D336"/>
    <mergeCell ref="B337:D337"/>
    <mergeCell ref="B338:D338"/>
    <mergeCell ref="B339:D339"/>
    <mergeCell ref="B340:D340"/>
    <mergeCell ref="B325:D325"/>
    <mergeCell ref="B326:D326"/>
    <mergeCell ref="B327:D327"/>
    <mergeCell ref="B328:H328"/>
    <mergeCell ref="B329:D329"/>
    <mergeCell ref="B331:D331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295:D295"/>
    <mergeCell ref="B296:D296"/>
    <mergeCell ref="B303:D303"/>
    <mergeCell ref="B304:D304"/>
    <mergeCell ref="B305:D305"/>
    <mergeCell ref="B306:D306"/>
    <mergeCell ref="B277:D277"/>
    <mergeCell ref="B278:D278"/>
    <mergeCell ref="B280:D280"/>
    <mergeCell ref="B292:H292"/>
    <mergeCell ref="B293:H293"/>
    <mergeCell ref="B294:D294"/>
    <mergeCell ref="B271:D271"/>
    <mergeCell ref="B272:D272"/>
    <mergeCell ref="B273:D273"/>
    <mergeCell ref="B274:D274"/>
    <mergeCell ref="B275:D275"/>
    <mergeCell ref="B276:D276"/>
    <mergeCell ref="B254:D254"/>
    <mergeCell ref="B257:D257"/>
    <mergeCell ref="B263:D263"/>
    <mergeCell ref="B267:D267"/>
    <mergeCell ref="B269:E269"/>
    <mergeCell ref="B270:D270"/>
    <mergeCell ref="B230:D230"/>
    <mergeCell ref="B232:D232"/>
    <mergeCell ref="B238:H238"/>
    <mergeCell ref="B247:D247"/>
    <mergeCell ref="B248:D248"/>
    <mergeCell ref="B253:D253"/>
    <mergeCell ref="B207:D207"/>
    <mergeCell ref="B211:D211"/>
    <mergeCell ref="B225:D225"/>
    <mergeCell ref="B227:D227"/>
    <mergeCell ref="B228:D228"/>
    <mergeCell ref="B229:D229"/>
    <mergeCell ref="B196:D196"/>
    <mergeCell ref="B197:D197"/>
    <mergeCell ref="B198:D198"/>
    <mergeCell ref="B200:H200"/>
    <mergeCell ref="B205:D205"/>
    <mergeCell ref="B206:D206"/>
    <mergeCell ref="B190:D190"/>
    <mergeCell ref="B191:D191"/>
    <mergeCell ref="B192:H192"/>
    <mergeCell ref="B193:G193"/>
    <mergeCell ref="B194:D194"/>
    <mergeCell ref="B195:D195"/>
    <mergeCell ref="B184:D184"/>
    <mergeCell ref="B185:D185"/>
    <mergeCell ref="B186:D186"/>
    <mergeCell ref="B187:D187"/>
    <mergeCell ref="B188:D188"/>
    <mergeCell ref="B189:D189"/>
    <mergeCell ref="B177:D177"/>
    <mergeCell ref="B178:D178"/>
    <mergeCell ref="B179:D179"/>
    <mergeCell ref="B180:D180"/>
    <mergeCell ref="B182:H182"/>
    <mergeCell ref="B183:D183"/>
    <mergeCell ref="B171:D171"/>
    <mergeCell ref="B172:D172"/>
    <mergeCell ref="B173:D173"/>
    <mergeCell ref="B174:D174"/>
    <mergeCell ref="B175:D175"/>
    <mergeCell ref="B176:D176"/>
    <mergeCell ref="B159:D159"/>
    <mergeCell ref="B160:D160"/>
    <mergeCell ref="B162:D162"/>
    <mergeCell ref="B167:D167"/>
    <mergeCell ref="B169:D169"/>
    <mergeCell ref="B170:D170"/>
    <mergeCell ref="B132:D132"/>
    <mergeCell ref="B135:D135"/>
    <mergeCell ref="B136:D136"/>
    <mergeCell ref="B137:D137"/>
    <mergeCell ref="B138:D138"/>
    <mergeCell ref="B139:D139"/>
    <mergeCell ref="B119:D119"/>
    <mergeCell ref="B121:D121"/>
    <mergeCell ref="B122:D122"/>
    <mergeCell ref="B123:D123"/>
    <mergeCell ref="B126:D126"/>
    <mergeCell ref="B128:D128"/>
    <mergeCell ref="B112:D112"/>
    <mergeCell ref="B113:D113"/>
    <mergeCell ref="B114:D114"/>
    <mergeCell ref="B115:D115"/>
    <mergeCell ref="B116:D116"/>
    <mergeCell ref="B117:D117"/>
    <mergeCell ref="B104:H104"/>
    <mergeCell ref="B105:D105"/>
    <mergeCell ref="B106:D106"/>
    <mergeCell ref="B108:D108"/>
    <mergeCell ref="B109:D109"/>
    <mergeCell ref="B110:D110"/>
    <mergeCell ref="B94:D94"/>
    <mergeCell ref="B95:D95"/>
    <mergeCell ref="B100:D100"/>
    <mergeCell ref="B101:D101"/>
    <mergeCell ref="B102:D102"/>
    <mergeCell ref="B103:H103"/>
    <mergeCell ref="B88:D88"/>
    <mergeCell ref="B89:D89"/>
    <mergeCell ref="B90:D90"/>
    <mergeCell ref="B91:D91"/>
    <mergeCell ref="B92:D92"/>
    <mergeCell ref="B93:D93"/>
    <mergeCell ref="B76:D76"/>
    <mergeCell ref="B77:D77"/>
    <mergeCell ref="B81:D81"/>
    <mergeCell ref="B82:D82"/>
    <mergeCell ref="B83:D83"/>
    <mergeCell ref="B84:D84"/>
    <mergeCell ref="B70:D70"/>
    <mergeCell ref="B71:D71"/>
    <mergeCell ref="B72:D72"/>
    <mergeCell ref="B73:D73"/>
    <mergeCell ref="B74:D74"/>
    <mergeCell ref="B75:D75"/>
    <mergeCell ref="B56:D56"/>
    <mergeCell ref="B57:D57"/>
    <mergeCell ref="B60:D60"/>
    <mergeCell ref="B61:D61"/>
    <mergeCell ref="D62:F62"/>
    <mergeCell ref="B66:D66"/>
    <mergeCell ref="B23:D23"/>
    <mergeCell ref="D27:E27"/>
    <mergeCell ref="B37:D37"/>
    <mergeCell ref="B44:D44"/>
    <mergeCell ref="B54:D54"/>
    <mergeCell ref="B55:D55"/>
    <mergeCell ref="B15:D15"/>
    <mergeCell ref="B16:D16"/>
    <mergeCell ref="B17:H17"/>
    <mergeCell ref="D18:E18"/>
    <mergeCell ref="B19:D19"/>
    <mergeCell ref="B20:D20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activeCellId="1" sqref="G68:H68 A17"/>
    </sheetView>
  </sheetViews>
  <sheetFormatPr defaultColWidth="12" defaultRowHeight="11.25"/>
  <cols>
    <col min="1" max="1" width="23.33203125" style="0" customWidth="1"/>
  </cols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Опт!B121</f>
        <v>Сгущёнка вареная с сахаром  380 гр (Верховье) 1/20</v>
      </c>
      <c r="B4">
        <f>Опт!C121</f>
        <v>0</v>
      </c>
      <c r="C4">
        <f>Опт!D121</f>
        <v>0</v>
      </c>
      <c r="D4" t="str">
        <f>Опт!E121</f>
        <v>Верховье</v>
      </c>
      <c r="E4" t="e">
        <f>Опт!#REF!</f>
        <v>#REF!</v>
      </c>
      <c r="F4" s="575">
        <f>Опт!H121</f>
        <v>39.9</v>
      </c>
      <c r="G4" t="e">
        <f>Опт!#REF!</f>
        <v>#REF!</v>
      </c>
      <c r="H4" s="575">
        <f>Опт!H121</f>
        <v>39.9</v>
      </c>
      <c r="I4" s="575">
        <f>Опт!H121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75">
        <f>Опт!H128</f>
        <v>0</v>
      </c>
      <c r="G17" t="e">
        <f>Опт!#REF!</f>
        <v>#REF!</v>
      </c>
      <c r="H17" s="575">
        <f>Опт!H128</f>
        <v>0</v>
      </c>
      <c r="I17" s="575">
        <f>Опт!H128</f>
        <v>0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activeCellId="1" sqref="G68:H68 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Опт!$BO$127</f>
        <v>0</v>
      </c>
      <c r="F71" t="e">
        <f>Опт!#REF!</f>
        <v>#REF!</v>
      </c>
      <c r="G71">
        <f>Опт!$BO$127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Опт!$ET$275</f>
        <v>0</v>
      </c>
      <c r="B72">
        <f>Опт!$ET$275</f>
        <v>0</v>
      </c>
      <c r="C72">
        <f>Опт!$ET$275</f>
        <v>0</v>
      </c>
      <c r="D72">
        <f>Опт!$ET$275</f>
        <v>0</v>
      </c>
      <c r="E72">
        <f>Опт!$BO$127</f>
        <v>0</v>
      </c>
      <c r="F72">
        <f>Опт!$ET$275</f>
        <v>0</v>
      </c>
      <c r="G72">
        <f>Опт!$BO$127</f>
        <v>0</v>
      </c>
      <c r="H72">
        <f>Опт!$ET$275</f>
        <v>0</v>
      </c>
      <c r="I72">
        <f>Опт!$ET$275</f>
        <v>0</v>
      </c>
      <c r="J72" t="e">
        <f>Опт!#REF!</f>
        <v>#REF!</v>
      </c>
    </row>
    <row r="73" spans="1:10" ht="11.25">
      <c r="A73">
        <f>Опт!$ET$275</f>
        <v>0</v>
      </c>
      <c r="B73">
        <f>Опт!$ET$275</f>
        <v>0</v>
      </c>
      <c r="C73">
        <f>Опт!$ET$275</f>
        <v>0</v>
      </c>
      <c r="D73">
        <f>Опт!$ET$275</f>
        <v>0</v>
      </c>
      <c r="E73" t="e">
        <f>Опт!#REF!</f>
        <v>#REF!</v>
      </c>
      <c r="F73">
        <f>Опт!$ET$275</f>
        <v>0</v>
      </c>
      <c r="G73" t="e">
        <f>Опт!#REF!</f>
        <v>#REF!</v>
      </c>
      <c r="H73">
        <f>Опт!$ET$275</f>
        <v>0</v>
      </c>
      <c r="I73">
        <f>Опт!$ET$275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activeCellId="1" sqref="G68:H68 A134"/>
    </sheetView>
  </sheetViews>
  <sheetFormatPr defaultColWidth="12" defaultRowHeight="11.25"/>
  <cols>
    <col min="1" max="1" width="46" style="0" customWidth="1"/>
  </cols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9" ht="11.25">
      <c r="A2">
        <f>Опт!B192</f>
        <v>0</v>
      </c>
      <c r="B2">
        <f>Опт!C192</f>
        <v>0</v>
      </c>
      <c r="C2">
        <f>Опт!D192</f>
        <v>0</v>
      </c>
      <c r="D2">
        <f>Опт!E192</f>
        <v>0</v>
      </c>
      <c r="E2" t="e">
        <f>Опт!#REF!</f>
        <v>#REF!</v>
      </c>
      <c r="F2">
        <f>Опт!H192</f>
        <v>0</v>
      </c>
      <c r="G2" t="e">
        <f>Опт!#REF!</f>
        <v>#REF!</v>
      </c>
      <c r="H2">
        <f>Опт!H192</f>
        <v>0</v>
      </c>
      <c r="I2">
        <f>Опт!H192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str">
        <f>Опт!B232</f>
        <v>Ананасы "Rean" кусочки 850 мл Тайланд (1/12)</v>
      </c>
      <c r="B6">
        <f>Опт!C232</f>
        <v>0</v>
      </c>
      <c r="C6">
        <f>Опт!D232</f>
        <v>0</v>
      </c>
      <c r="D6" t="str">
        <f>Опт!E232</f>
        <v>Тайланд</v>
      </c>
      <c r="E6" t="e">
        <f>Опт!#REF!</f>
        <v>#REF!</v>
      </c>
      <c r="F6" s="575">
        <f>Опт!H232</f>
        <v>0</v>
      </c>
      <c r="G6" t="e">
        <f>Опт!#REF!</f>
        <v>#REF!</v>
      </c>
      <c r="H6" s="575">
        <f>Опт!H232</f>
        <v>0</v>
      </c>
      <c r="I6" s="575">
        <f>Опт!H232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Опт!$DC$171</f>
        <v>0</v>
      </c>
      <c r="F19" t="e">
        <f>Опт!#REF!</f>
        <v>#REF!</v>
      </c>
      <c r="G19">
        <f>Опт!$DC$171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Опт!$DM$229</f>
        <v>0</v>
      </c>
      <c r="B20">
        <f>Опт!$DM$229</f>
        <v>0</v>
      </c>
      <c r="C20">
        <f>Опт!$DM$229</f>
        <v>0</v>
      </c>
      <c r="D20">
        <f>Опт!$DM$229</f>
        <v>0</v>
      </c>
      <c r="E20">
        <f>Опт!$DC$171</f>
        <v>0</v>
      </c>
      <c r="F20">
        <f>Опт!$DM$229</f>
        <v>0</v>
      </c>
      <c r="G20">
        <f>Опт!$DC$171</f>
        <v>0</v>
      </c>
      <c r="H20">
        <f>Опт!$DM$229</f>
        <v>0</v>
      </c>
      <c r="I20">
        <f>Опт!$DM$229</f>
        <v>0</v>
      </c>
    </row>
    <row r="21" spans="1:9" ht="11.25">
      <c r="A21">
        <f>Опт!$DM$229</f>
        <v>0</v>
      </c>
      <c r="B21">
        <f>Опт!$DM$229</f>
        <v>0</v>
      </c>
      <c r="C21">
        <f>Опт!$DM$229</f>
        <v>0</v>
      </c>
      <c r="D21">
        <f>Опт!$DM$229</f>
        <v>0</v>
      </c>
      <c r="E21" t="e">
        <f>Опт!#REF!</f>
        <v>#REF!</v>
      </c>
      <c r="F21">
        <f>Опт!$DM$229</f>
        <v>0</v>
      </c>
      <c r="G21" t="e">
        <f>Опт!#REF!</f>
        <v>#REF!</v>
      </c>
      <c r="H21">
        <f>Опт!$DM$229</f>
        <v>0</v>
      </c>
      <c r="I21">
        <f>Опт!$DM$229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75" t="e">
        <f>Опт!#REF!</f>
        <v>#REF!</v>
      </c>
      <c r="G31" t="e">
        <f>Опт!#REF!</f>
        <v>#REF!</v>
      </c>
      <c r="H31" s="575" t="e">
        <f>Опт!#REF!</f>
        <v>#REF!</v>
      </c>
      <c r="I31" s="575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Опт!$DM$229</f>
        <v>0</v>
      </c>
      <c r="F36" t="e">
        <f>Опт!#REF!</f>
        <v>#REF!</v>
      </c>
      <c r="G36">
        <f>Опт!$DM$229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Опт!$DM$229</f>
        <v>0</v>
      </c>
      <c r="F37" t="e">
        <f>Опт!#REF!</f>
        <v>#REF!</v>
      </c>
      <c r="G37">
        <f>Опт!$DM$229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Опт!$DO$232</f>
        <v>0</v>
      </c>
      <c r="F39" t="e">
        <f>Опт!#REF!</f>
        <v>#REF!</v>
      </c>
      <c r="G39">
        <f>Опт!$DO$232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Опт!$DO$232</f>
        <v>0</v>
      </c>
      <c r="F40" t="e">
        <f>Опт!#REF!</f>
        <v>#REF!</v>
      </c>
      <c r="G40">
        <f>Опт!$DO$232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Опт!B269</f>
        <v>Маслины, оливки </v>
      </c>
      <c r="B50">
        <f>Опт!C269</f>
        <v>0</v>
      </c>
      <c r="C50">
        <f>Опт!D269</f>
        <v>0</v>
      </c>
      <c r="D50">
        <f>Опт!E269</f>
        <v>0</v>
      </c>
      <c r="E50" t="e">
        <f>Опт!#REF!</f>
        <v>#REF!</v>
      </c>
      <c r="F50">
        <f>Опт!H269</f>
        <v>0</v>
      </c>
      <c r="G50" t="e">
        <f>Опт!#REF!</f>
        <v>#REF!</v>
      </c>
      <c r="H50">
        <f>Опт!H269</f>
        <v>0</v>
      </c>
      <c r="I50">
        <f>Опт!H269</f>
        <v>0</v>
      </c>
    </row>
    <row r="51" spans="1:9" ht="11.25">
      <c r="A51" t="str">
        <f>Опт!B270</f>
        <v>Маслины "Sler" б/к 280 гр (1/12)</v>
      </c>
      <c r="B51">
        <f>Опт!C270</f>
        <v>0</v>
      </c>
      <c r="C51">
        <f>Опт!D270</f>
        <v>0</v>
      </c>
      <c r="D51" t="str">
        <f>Опт!E270</f>
        <v>Испания</v>
      </c>
      <c r="E51" t="e">
        <f>Опт!#REF!</f>
        <v>#REF!</v>
      </c>
      <c r="F51" s="575">
        <f>Опт!H270</f>
        <v>43.5</v>
      </c>
      <c r="G51" t="e">
        <f>Опт!#REF!</f>
        <v>#REF!</v>
      </c>
      <c r="H51" s="575">
        <f>Опт!H270</f>
        <v>43.5</v>
      </c>
      <c r="I51" s="575">
        <f>Опт!H270</f>
        <v>43.5</v>
      </c>
    </row>
    <row r="52" spans="1:9" ht="11.25">
      <c r="A52" t="str">
        <f>Опт!B271</f>
        <v>Маслины  "SLER" c/к 314 мл.(1/12)</v>
      </c>
      <c r="B52">
        <f>Опт!C271</f>
        <v>0</v>
      </c>
      <c r="C52">
        <f>Опт!D271</f>
        <v>0</v>
      </c>
      <c r="D52" t="str">
        <f>Опт!E271</f>
        <v>Испания</v>
      </c>
      <c r="E52" t="e">
        <f>Опт!#REF!</f>
        <v>#REF!</v>
      </c>
      <c r="F52" s="575">
        <f>Опт!H271</f>
        <v>0</v>
      </c>
      <c r="G52" t="e">
        <f>Опт!#REF!</f>
        <v>#REF!</v>
      </c>
      <c r="H52" s="575">
        <f>Опт!H271</f>
        <v>0</v>
      </c>
      <c r="I52" s="575">
        <f>Опт!H271</f>
        <v>0</v>
      </c>
    </row>
    <row r="53" spans="1:9" ht="11.25">
      <c r="A53" t="str">
        <f>Опт!B272</f>
        <v>Оливки зеленые с/к "SLER" 300мл.(1/12)</v>
      </c>
      <c r="B53">
        <f>Опт!C272</f>
        <v>0</v>
      </c>
      <c r="C53">
        <f>Опт!D272</f>
        <v>0</v>
      </c>
      <c r="D53" t="str">
        <f>Опт!E272</f>
        <v>Испания</v>
      </c>
      <c r="E53" t="e">
        <f>Опт!#REF!</f>
        <v>#REF!</v>
      </c>
      <c r="F53" s="575">
        <f>Опт!H272</f>
        <v>0</v>
      </c>
      <c r="G53" t="e">
        <f>Опт!#REF!</f>
        <v>#REF!</v>
      </c>
      <c r="H53" s="575">
        <f>Опт!H272</f>
        <v>0</v>
      </c>
      <c r="I53" s="575">
        <f>Опт!H272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str">
        <f>Опт!B274</f>
        <v>Оливки  "SLER" c семгой 300 мл.(1/12)</v>
      </c>
      <c r="B55">
        <f>Опт!C274</f>
        <v>0</v>
      </c>
      <c r="C55">
        <f>Опт!D274</f>
        <v>0</v>
      </c>
      <c r="D55" t="str">
        <f>Опт!E274</f>
        <v>Испания</v>
      </c>
      <c r="E55" t="e">
        <f>Опт!#REF!</f>
        <v>#REF!</v>
      </c>
      <c r="F55" s="575">
        <f>Опт!H274</f>
        <v>0</v>
      </c>
      <c r="G55" t="e">
        <f>Опт!#REF!</f>
        <v>#REF!</v>
      </c>
      <c r="H55" s="575">
        <f>Опт!H274</f>
        <v>0</v>
      </c>
      <c r="I55" s="575">
        <f>Опт!H274</f>
        <v>0</v>
      </c>
    </row>
    <row r="56" spans="1:9" ht="11.25">
      <c r="A56" t="str">
        <f>Опт!B275</f>
        <v>Оливки   "SLER" с тунцом 300 мл.(1/24)</v>
      </c>
      <c r="B56">
        <f>Опт!C275</f>
        <v>0</v>
      </c>
      <c r="C56">
        <f>Опт!D275</f>
        <v>0</v>
      </c>
      <c r="D56" t="str">
        <f>Опт!E275</f>
        <v>Испания</v>
      </c>
      <c r="E56" t="e">
        <f>Опт!#REF!</f>
        <v>#REF!</v>
      </c>
      <c r="F56" s="575">
        <f>Опт!H275</f>
        <v>0</v>
      </c>
      <c r="G56" t="e">
        <f>Опт!#REF!</f>
        <v>#REF!</v>
      </c>
      <c r="H56" s="575">
        <f>Опт!H275</f>
        <v>0</v>
      </c>
      <c r="I56" s="575">
        <f>Опт!H275</f>
        <v>0</v>
      </c>
    </row>
    <row r="57" spans="1:9" ht="11.25">
      <c r="A57" t="str">
        <f>Опт!B276</f>
        <v>Оливки "SLER" с анчоусом 300 гр.(1/12)</v>
      </c>
      <c r="B57">
        <f>Опт!C276</f>
        <v>0</v>
      </c>
      <c r="C57">
        <f>Опт!D276</f>
        <v>0</v>
      </c>
      <c r="D57" t="str">
        <f>Опт!E276</f>
        <v>Испания</v>
      </c>
      <c r="E57" t="e">
        <f>Опт!#REF!</f>
        <v>#REF!</v>
      </c>
      <c r="F57" s="575">
        <f>Опт!H276</f>
        <v>0</v>
      </c>
      <c r="G57" t="e">
        <f>Опт!#REF!</f>
        <v>#REF!</v>
      </c>
      <c r="H57" s="575">
        <f>Опт!H276</f>
        <v>0</v>
      </c>
      <c r="I57" s="575">
        <f>Опт!H276</f>
        <v>0</v>
      </c>
    </row>
    <row r="58" spans="1:9" ht="11.25">
      <c r="A58" t="str">
        <f>Опт!B277</f>
        <v>Оливки "SLER" с креветками 300 гр.(1/12)</v>
      </c>
      <c r="B58">
        <f>Опт!C277</f>
        <v>0</v>
      </c>
      <c r="C58">
        <f>Опт!D277</f>
        <v>0</v>
      </c>
      <c r="D58" t="str">
        <f>Опт!E277</f>
        <v>Испания</v>
      </c>
      <c r="E58" t="e">
        <f>Опт!#REF!</f>
        <v>#REF!</v>
      </c>
      <c r="F58" s="575">
        <f>Опт!H277</f>
        <v>0</v>
      </c>
      <c r="G58" t="e">
        <f>Опт!#REF!</f>
        <v>#REF!</v>
      </c>
      <c r="H58" s="575">
        <f>Опт!H277</f>
        <v>0</v>
      </c>
      <c r="I58" s="575">
        <f>Опт!H277</f>
        <v>0</v>
      </c>
    </row>
    <row r="59" spans="1:9" ht="11.25">
      <c r="A59" t="str">
        <f>Опт!B278</f>
        <v>Оливки "SLER" с миндалем 300 гр.(1/12)</v>
      </c>
      <c r="B59">
        <f>Опт!C278</f>
        <v>0</v>
      </c>
      <c r="C59">
        <f>Опт!D278</f>
        <v>0</v>
      </c>
      <c r="D59" t="str">
        <f>Опт!E278</f>
        <v>Испания</v>
      </c>
      <c r="E59" t="e">
        <f>Опт!#REF!</f>
        <v>#REF!</v>
      </c>
      <c r="F59" s="575">
        <f>Опт!H278</f>
        <v>0</v>
      </c>
      <c r="G59" t="e">
        <f>Опт!#REF!</f>
        <v>#REF!</v>
      </c>
      <c r="H59" s="575">
        <f>Опт!H278</f>
        <v>0</v>
      </c>
      <c r="I59" s="575">
        <f>Опт!H278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str">
        <f>Опт!B279</f>
        <v>Оливки "SLER" с лимоном 300 гр.(1/12)</v>
      </c>
      <c r="B61">
        <f>Опт!C279</f>
        <v>0</v>
      </c>
      <c r="C61">
        <f>Опт!D279</f>
        <v>0</v>
      </c>
      <c r="D61" t="str">
        <f>Опт!E279</f>
        <v>Испания</v>
      </c>
      <c r="E61" t="e">
        <f>Опт!#REF!</f>
        <v>#REF!</v>
      </c>
      <c r="F61" s="575">
        <f>Опт!H279</f>
        <v>0</v>
      </c>
      <c r="G61" t="e">
        <f>Опт!#REF!</f>
        <v>#REF!</v>
      </c>
      <c r="H61" s="575">
        <f>Опт!H279</f>
        <v>0</v>
      </c>
      <c r="I61" s="575">
        <f>Опт!H279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Опт!B293</f>
        <v>0</v>
      </c>
      <c r="B67">
        <f>Опт!C293</f>
        <v>0</v>
      </c>
      <c r="C67">
        <f>Опт!D293</f>
        <v>0</v>
      </c>
      <c r="D67">
        <f>Опт!E293</f>
        <v>0</v>
      </c>
      <c r="E67" t="e">
        <f>Опт!#REF!</f>
        <v>#REF!</v>
      </c>
      <c r="F67">
        <f>Опт!H293</f>
        <v>0</v>
      </c>
      <c r="G67" t="e">
        <f>Опт!#REF!</f>
        <v>#REF!</v>
      </c>
      <c r="H67">
        <f>Опт!H293</f>
        <v>0</v>
      </c>
      <c r="I67">
        <f>Опт!H293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Опт!$ET$275</f>
        <v>0</v>
      </c>
      <c r="F76" t="e">
        <f>Опт!#REF!</f>
        <v>#REF!</v>
      </c>
      <c r="G76">
        <f>Опт!$ET$275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Опт!$ET$275</f>
        <v>0</v>
      </c>
      <c r="F77" t="e">
        <f>Опт!#REF!</f>
        <v>#REF!</v>
      </c>
      <c r="G77">
        <f>Опт!$ET$275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Опт!$EU$276</f>
        <v>0</v>
      </c>
      <c r="F80" t="e">
        <f>Опт!#REF!</f>
        <v>#REF!</v>
      </c>
      <c r="G80">
        <f>Опт!$EU$276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Опт!$EU$276</f>
        <v>0</v>
      </c>
      <c r="F81" t="e">
        <f>Опт!#REF!</f>
        <v>#REF!</v>
      </c>
      <c r="G81">
        <f>Опт!$EU$276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Опт!$HC$426</f>
        <v>0</v>
      </c>
      <c r="B87">
        <f>Опт!$HC$426</f>
        <v>0</v>
      </c>
      <c r="C87">
        <f>Опт!$HC$426</f>
        <v>0</v>
      </c>
      <c r="D87">
        <f>Опт!$HC$426</f>
        <v>0</v>
      </c>
      <c r="E87" t="e">
        <f>Опт!#REF!</f>
        <v>#REF!</v>
      </c>
      <c r="F87">
        <f>Опт!$HC$426</f>
        <v>0</v>
      </c>
      <c r="G87" t="e">
        <f>Опт!#REF!</f>
        <v>#REF!</v>
      </c>
      <c r="H87">
        <f>Опт!$HC$426</f>
        <v>0</v>
      </c>
      <c r="I87">
        <f>Опт!$HC$426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str">
        <f>Опт!B340</f>
        <v>Томатная паста "Помидорка" 380 гр. ж/б (1/12</v>
      </c>
      <c r="B89">
        <f>Опт!C340</f>
        <v>0</v>
      </c>
      <c r="C89">
        <f>Опт!D340</f>
        <v>0</v>
      </c>
      <c r="D89" t="str">
        <f>Опт!E340</f>
        <v>"Помидорка"</v>
      </c>
      <c r="E89" t="e">
        <f>Опт!#REF!</f>
        <v>#REF!</v>
      </c>
      <c r="F89" s="575">
        <f>Опт!H340</f>
        <v>94.7</v>
      </c>
      <c r="G89" t="e">
        <f>Опт!#REF!</f>
        <v>#REF!</v>
      </c>
      <c r="H89" s="575">
        <f>Опт!H340</f>
        <v>94.7</v>
      </c>
      <c r="I89" s="575">
        <f>Опт!H340</f>
        <v>94.7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Опт!$IA$428</f>
        <v>0</v>
      </c>
      <c r="B92">
        <f>Опт!$IA$428</f>
        <v>0</v>
      </c>
      <c r="C92">
        <f>Опт!$IA$428</f>
        <v>0</v>
      </c>
      <c r="D92">
        <f>Опт!$IA$428</f>
        <v>0</v>
      </c>
      <c r="E92" t="e">
        <f>Опт!#REF!</f>
        <v>#REF!</v>
      </c>
      <c r="F92">
        <f>Опт!$IA$428</f>
        <v>0</v>
      </c>
      <c r="G92" t="e">
        <f>Опт!#REF!</f>
        <v>#REF!</v>
      </c>
      <c r="H92">
        <f>Опт!$IA$428</f>
        <v>0</v>
      </c>
      <c r="I92">
        <f>Опт!$IA$428</f>
        <v>0</v>
      </c>
    </row>
    <row r="93" spans="1:9" ht="11.25">
      <c r="A93" t="str">
        <f>Опт!B373</f>
        <v>Рассольник  500 гр. ст/б  (1/8) </v>
      </c>
      <c r="B93">
        <f>Опт!C373</f>
        <v>0</v>
      </c>
      <c r="C93">
        <f>Опт!D373</f>
        <v>0</v>
      </c>
      <c r="D93" t="str">
        <f>Опт!E373</f>
        <v>Шуя</v>
      </c>
      <c r="E93" t="e">
        <f>Опт!#REF!</f>
        <v>#REF!</v>
      </c>
      <c r="F93" s="575">
        <f>Опт!H373</f>
        <v>29</v>
      </c>
      <c r="G93" t="e">
        <f>Опт!#REF!</f>
        <v>#REF!</v>
      </c>
      <c r="H93" s="575">
        <f>Опт!H373</f>
        <v>29</v>
      </c>
      <c r="I93" s="575">
        <f>Опт!H373</f>
        <v>29</v>
      </c>
    </row>
    <row r="94" spans="1:9" ht="11.25">
      <c r="A94" t="str">
        <f>Опт!B377</f>
        <v>Солянка  из свежей капусты  500 гр. ст/б (1/8) "Green Brim" </v>
      </c>
      <c r="B94">
        <f>Опт!C377</f>
        <v>0</v>
      </c>
      <c r="C94">
        <f>Опт!D377</f>
        <v>0</v>
      </c>
      <c r="D94" t="str">
        <f>Опт!E377</f>
        <v>Россия</v>
      </c>
      <c r="E94" t="e">
        <f>Опт!#REF!</f>
        <v>#REF!</v>
      </c>
      <c r="F94" s="575">
        <f>Опт!H377</f>
        <v>30</v>
      </c>
      <c r="G94" t="e">
        <f>Опт!#REF!</f>
        <v>#REF!</v>
      </c>
      <c r="H94" s="575">
        <f>Опт!H377</f>
        <v>30</v>
      </c>
      <c r="I94" s="575">
        <f>Опт!H377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75" t="e">
        <f>Опт!#REF!</f>
        <v>#REF!</v>
      </c>
      <c r="G98" t="e">
        <f>Опт!#REF!</f>
        <v>#REF!</v>
      </c>
      <c r="H98" s="575" t="e">
        <f>Опт!#REF!</f>
        <v>#REF!</v>
      </c>
      <c r="I98" s="575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Опт!B422</f>
        <v>Плодоовощные консервы (Венгрия,Въетнам,Тайланд)</v>
      </c>
      <c r="B100">
        <f>Опт!C422</f>
        <v>0</v>
      </c>
      <c r="C100">
        <f>Опт!D422</f>
        <v>0</v>
      </c>
      <c r="D100">
        <f>Опт!E422</f>
        <v>0</v>
      </c>
      <c r="E100" t="e">
        <f>Опт!#REF!</f>
        <v>#REF!</v>
      </c>
      <c r="F100">
        <f>Опт!H422</f>
        <v>0</v>
      </c>
      <c r="G100" t="e">
        <f>Опт!#REF!</f>
        <v>#REF!</v>
      </c>
      <c r="H100">
        <f>Опт!H422</f>
        <v>0</v>
      </c>
      <c r="I100">
        <f>Опт!H422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Опт!$GG$372</f>
        <v>0</v>
      </c>
      <c r="F104" s="575" t="e">
        <f>Опт!#REF!</f>
        <v>#REF!</v>
      </c>
      <c r="G104">
        <f>Опт!$GG$372</f>
        <v>0</v>
      </c>
      <c r="H104" s="575" t="e">
        <f>Опт!#REF!</f>
        <v>#REF!</v>
      </c>
      <c r="I104" s="575" t="e">
        <f>Опт!#REF!</f>
        <v>#REF!</v>
      </c>
    </row>
    <row r="105" spans="1:9" ht="11.25">
      <c r="A105" t="str">
        <f>Опт!B423</f>
        <v>Горошек зел. Бондюэль 420 гр с кольцом ж/б (1/12)</v>
      </c>
      <c r="B105">
        <f>Опт!C423</f>
        <v>0</v>
      </c>
      <c r="C105">
        <f>Опт!D423</f>
        <v>0</v>
      </c>
      <c r="D105" t="str">
        <f>Опт!E423</f>
        <v>Россия</v>
      </c>
      <c r="E105">
        <f>Опт!$GG$372</f>
        <v>0</v>
      </c>
      <c r="F105" s="575">
        <f>Опт!H423</f>
        <v>83.6</v>
      </c>
      <c r="G105">
        <f>Опт!$GG$372</f>
        <v>0</v>
      </c>
      <c r="H105" s="575">
        <f>Опт!H423</f>
        <v>83.6</v>
      </c>
      <c r="I105" s="575">
        <f>Опт!H423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75" t="e">
        <f>Опт!#REF!</f>
        <v>#REF!</v>
      </c>
      <c r="G109" t="e">
        <f>Опт!#REF!</f>
        <v>#REF!</v>
      </c>
      <c r="H109" s="575" t="e">
        <f>Опт!#REF!</f>
        <v>#REF!</v>
      </c>
      <c r="I109" s="575" t="e">
        <f>Опт!#REF!</f>
        <v>#REF!</v>
      </c>
    </row>
    <row r="110" spans="1:9" ht="11.25">
      <c r="A110" t="str">
        <f>Опт!B426</f>
        <v>Кукуруза Бондюэль 340 гр с кольцом ж/б (1/12)</v>
      </c>
      <c r="B110">
        <f>Опт!C426</f>
        <v>0</v>
      </c>
      <c r="C110">
        <f>Опт!D426</f>
        <v>0</v>
      </c>
      <c r="D110" t="str">
        <f>Опт!E426</f>
        <v>Россия</v>
      </c>
      <c r="E110" t="e">
        <f>Опт!#REF!</f>
        <v>#REF!</v>
      </c>
      <c r="F110" s="575">
        <f>Опт!H426</f>
        <v>80.7</v>
      </c>
      <c r="G110" t="e">
        <f>Опт!#REF!</f>
        <v>#REF!</v>
      </c>
      <c r="H110" s="575">
        <f>Опт!H426</f>
        <v>80.7</v>
      </c>
      <c r="I110" s="575">
        <f>Опт!H426</f>
        <v>80.7</v>
      </c>
    </row>
    <row r="111" spans="1:9" ht="11.25">
      <c r="A111">
        <f>Опт!$GJ$377</f>
        <v>0</v>
      </c>
      <c r="B111">
        <f>Опт!$GJ$377</f>
        <v>0</v>
      </c>
      <c r="C111">
        <f>Опт!$GJ$377</f>
        <v>0</v>
      </c>
      <c r="D111">
        <f>Опт!$GJ$377</f>
        <v>0</v>
      </c>
      <c r="E111">
        <f>Опт!$GJ$377</f>
        <v>0</v>
      </c>
      <c r="F111">
        <f>Опт!$GJ$377</f>
        <v>0</v>
      </c>
      <c r="G111">
        <f>Опт!$GJ$377</f>
        <v>0</v>
      </c>
      <c r="H111">
        <f>Опт!$GJ$377</f>
        <v>0</v>
      </c>
      <c r="I111">
        <f>Опт!$GJ$377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Опт!$GS$406</f>
        <v>0</v>
      </c>
      <c r="B113">
        <f>Опт!$GS$406</f>
        <v>0</v>
      </c>
      <c r="C113">
        <f>Опт!$GS$406</f>
        <v>0</v>
      </c>
      <c r="D113">
        <f>Опт!$GS$406</f>
        <v>0</v>
      </c>
      <c r="E113">
        <f>Опт!$GS$406</f>
        <v>0</v>
      </c>
      <c r="F113">
        <f>Опт!$GS$406</f>
        <v>0</v>
      </c>
      <c r="G113">
        <f>Опт!$GS$406</f>
        <v>0</v>
      </c>
      <c r="H113">
        <f>Опт!$GS$406</f>
        <v>0</v>
      </c>
      <c r="I113">
        <f>Опт!$GS$406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Опт!$GS$406</f>
        <v>0</v>
      </c>
      <c r="F120" t="e">
        <f>Опт!#REF!</f>
        <v>#REF!</v>
      </c>
      <c r="G120">
        <f>Опт!$GS$406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Опт!$GT$407</f>
        <v>0</v>
      </c>
      <c r="F121" t="e">
        <f>Опт!#REF!</f>
        <v>#REF!</v>
      </c>
      <c r="G121">
        <f>Опт!$GT$407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Опт!$GU$408</f>
        <v>0</v>
      </c>
      <c r="F122" t="e">
        <f>Опт!#REF!</f>
        <v>#REF!</v>
      </c>
      <c r="G122">
        <f>Опт!$GU$408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Опт!$GV$409</f>
        <v>0</v>
      </c>
      <c r="F123" t="e">
        <f>Опт!#REF!</f>
        <v>#REF!</v>
      </c>
      <c r="G123">
        <f>Опт!$GV$409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Опт!$GX$421</f>
        <v>0</v>
      </c>
      <c r="F125" t="e">
        <f>Опт!#REF!</f>
        <v>#REF!</v>
      </c>
      <c r="G125">
        <f>Опт!$GX$421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Опт!$GY$422</f>
        <v>0</v>
      </c>
      <c r="F126" t="e">
        <f>Опт!#REF!</f>
        <v>#REF!</v>
      </c>
      <c r="G126">
        <f>Опт!$GY$422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75" t="e">
        <f>Опт!#REF!</f>
        <v>#REF!</v>
      </c>
      <c r="G127" t="e">
        <f>Опт!#REF!</f>
        <v>#REF!</v>
      </c>
      <c r="H127" s="575" t="e">
        <f>Опт!#REF!</f>
        <v>#REF!</v>
      </c>
      <c r="I127" s="575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Опт!$HA$423</f>
        <v>0</v>
      </c>
      <c r="F128" s="575" t="e">
        <f>Опт!#REF!</f>
        <v>#REF!</v>
      </c>
      <c r="G128">
        <f>Опт!$HA$423</f>
        <v>0</v>
      </c>
      <c r="H128" s="575" t="e">
        <f>Опт!#REF!</f>
        <v>#REF!</v>
      </c>
      <c r="I128" s="575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activeCellId="1" sqref="G68:H68 A48"/>
    </sheetView>
  </sheetViews>
  <sheetFormatPr defaultColWidth="12" defaultRowHeight="11.25"/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Опт!$HC$426</f>
        <v>0</v>
      </c>
      <c r="F2" t="e">
        <f>Опт!#REF!</f>
        <v>#REF!</v>
      </c>
      <c r="G2">
        <f>Опт!$HC$426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Опт!$IG$433</f>
        <v>0</v>
      </c>
      <c r="B3">
        <f>Опт!$IG$433</f>
        <v>0</v>
      </c>
      <c r="C3">
        <f>Опт!$IG$433</f>
        <v>0</v>
      </c>
      <c r="D3">
        <f>Опт!$IG$433</f>
        <v>0</v>
      </c>
      <c r="E3">
        <f>Опт!$IG$433</f>
        <v>0</v>
      </c>
      <c r="F3">
        <f>Опт!$IG$433</f>
        <v>0</v>
      </c>
      <c r="G3">
        <f>Опт!$IG$433</f>
        <v>0</v>
      </c>
      <c r="H3">
        <f>Опт!$IG$433</f>
        <v>0</v>
      </c>
      <c r="I3">
        <f>Опт!$IG$433</f>
        <v>0</v>
      </c>
    </row>
    <row r="4" spans="1:9" ht="11.25">
      <c r="A4">
        <f>Опт!$AJ$467</f>
        <v>0</v>
      </c>
      <c r="B4">
        <f>Опт!$AJ$467</f>
        <v>0</v>
      </c>
      <c r="C4">
        <f>Опт!$AJ$467</f>
        <v>0</v>
      </c>
      <c r="D4">
        <f>Опт!$AJ$467</f>
        <v>0</v>
      </c>
      <c r="E4" t="e">
        <f>Опт!#REF!</f>
        <v>#REF!</v>
      </c>
      <c r="F4">
        <f>Опт!$AJ$467</f>
        <v>0</v>
      </c>
      <c r="G4" t="e">
        <f>Опт!#REF!</f>
        <v>#REF!</v>
      </c>
      <c r="H4">
        <f>Опт!$AJ$467</f>
        <v>0</v>
      </c>
      <c r="I4">
        <f>Опт!$AJ$467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75" t="e">
        <f>Опт!#REF!</f>
        <v>#REF!</v>
      </c>
      <c r="G5" t="e">
        <f>Опт!#REF!</f>
        <v>#REF!</v>
      </c>
      <c r="H5" s="575" t="e">
        <f>Опт!#REF!</f>
        <v>#REF!</v>
      </c>
      <c r="I5" s="57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75" t="e">
        <f>Опт!#REF!</f>
        <v>#REF!</v>
      </c>
      <c r="G7" t="e">
        <f>Опт!#REF!</f>
        <v>#REF!</v>
      </c>
      <c r="H7" s="575" t="e">
        <f>Опт!#REF!</f>
        <v>#REF!</v>
      </c>
      <c r="I7" s="575" t="e">
        <f>Опт!#REF!</f>
        <v>#REF!</v>
      </c>
    </row>
    <row r="8" spans="1:9" ht="11.25">
      <c r="A8">
        <f>Опт!$BG$482</f>
        <v>0</v>
      </c>
      <c r="B8">
        <f>Опт!$BG$482</f>
        <v>0</v>
      </c>
      <c r="C8">
        <f>Опт!$BG$482</f>
        <v>0</v>
      </c>
      <c r="D8">
        <f>Опт!$BG$482</f>
        <v>0</v>
      </c>
      <c r="E8" t="e">
        <f>Опт!#REF!</f>
        <v>#REF!</v>
      </c>
      <c r="F8">
        <f>Опт!$BG$482</f>
        <v>0</v>
      </c>
      <c r="G8" t="e">
        <f>Опт!#REF!</f>
        <v>#REF!</v>
      </c>
      <c r="H8">
        <f>Опт!$BG$482</f>
        <v>0</v>
      </c>
      <c r="I8">
        <f>Опт!$BG$482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Опт!$P$462</f>
        <v>0</v>
      </c>
      <c r="B11">
        <f>Опт!$P$462</f>
        <v>0</v>
      </c>
      <c r="C11">
        <f>Опт!$P$462</f>
        <v>0</v>
      </c>
      <c r="D11">
        <f>Опт!$P$462</f>
        <v>0</v>
      </c>
      <c r="E11" t="e">
        <f>Опт!#REF!</f>
        <v>#REF!</v>
      </c>
      <c r="F11">
        <f>Опт!$P$462</f>
        <v>0</v>
      </c>
      <c r="G11" t="e">
        <f>Опт!#REF!</f>
        <v>#REF!</v>
      </c>
      <c r="H11">
        <f>Опт!$P$462</f>
        <v>0</v>
      </c>
      <c r="I11">
        <f>Опт!$P$462</f>
        <v>0</v>
      </c>
    </row>
    <row r="12" spans="1:9" ht="11.25">
      <c r="A12">
        <f>Опт!$Q$463</f>
        <v>0</v>
      </c>
      <c r="B12">
        <f>Опт!$Q$463</f>
        <v>0</v>
      </c>
      <c r="C12">
        <f>Опт!$Q$463</f>
        <v>0</v>
      </c>
      <c r="D12">
        <f>Опт!$Q$463</f>
        <v>0</v>
      </c>
      <c r="E12" t="e">
        <f>Опт!#REF!</f>
        <v>#REF!</v>
      </c>
      <c r="F12">
        <f>Опт!$Q$463</f>
        <v>0</v>
      </c>
      <c r="G12" t="e">
        <f>Опт!#REF!</f>
        <v>#REF!</v>
      </c>
      <c r="H12">
        <f>Опт!$Q$463</f>
        <v>0</v>
      </c>
      <c r="I12">
        <f>Опт!$Q$463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75" t="e">
        <f>Опт!#REF!</f>
        <v>#REF!</v>
      </c>
      <c r="G15" t="e">
        <f>Опт!#REF!</f>
        <v>#REF!</v>
      </c>
      <c r="H15" s="575" t="e">
        <f>Опт!#REF!</f>
        <v>#REF!</v>
      </c>
      <c r="I15" s="57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75" t="e">
        <f>Опт!#REF!</f>
        <v>#REF!</v>
      </c>
      <c r="G16" t="e">
        <f>Опт!#REF!</f>
        <v>#REF!</v>
      </c>
      <c r="H16" s="575" t="e">
        <f>Опт!#REF!</f>
        <v>#REF!</v>
      </c>
      <c r="I16" s="575" t="e">
        <f>Опт!#REF!</f>
        <v>#REF!</v>
      </c>
    </row>
    <row r="17" spans="1:9" ht="11.25">
      <c r="A17">
        <f>Опт!$IG$433</f>
        <v>0</v>
      </c>
      <c r="B17">
        <f>Опт!$IG$433</f>
        <v>0</v>
      </c>
      <c r="C17">
        <f>Опт!$IG$433</f>
        <v>0</v>
      </c>
      <c r="D17">
        <f>Опт!$IG$433</f>
        <v>0</v>
      </c>
      <c r="E17">
        <f>Опт!$IG$433</f>
        <v>0</v>
      </c>
      <c r="F17">
        <f>Опт!$IG$433</f>
        <v>0</v>
      </c>
      <c r="G17">
        <f>Опт!$IG$433</f>
        <v>0</v>
      </c>
      <c r="H17">
        <f>Опт!$IG$433</f>
        <v>0</v>
      </c>
      <c r="I17">
        <f>Опт!$IG$433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Опт!$M$460</f>
        <v>0</v>
      </c>
      <c r="B20">
        <f>Опт!$M$460</f>
        <v>0</v>
      </c>
      <c r="C20">
        <f>Опт!$M$460</f>
        <v>0</v>
      </c>
      <c r="D20">
        <f>Опт!$M$460</f>
        <v>0</v>
      </c>
      <c r="E20">
        <f>Опт!$HZ$427</f>
        <v>0</v>
      </c>
      <c r="F20">
        <f>Опт!$M$460</f>
        <v>0</v>
      </c>
      <c r="G20">
        <f>Опт!$HZ$427</f>
        <v>0</v>
      </c>
      <c r="H20">
        <f>Опт!$M$460</f>
        <v>0</v>
      </c>
      <c r="I20">
        <f>Опт!$M$460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Опт!$IB$429</f>
        <v>0</v>
      </c>
      <c r="F22" t="e">
        <f>Опт!#REF!</f>
        <v>#REF!</v>
      </c>
      <c r="G22">
        <f>Опт!$IB$429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Опт!$ID$430</f>
        <v>0</v>
      </c>
      <c r="F23" t="e">
        <f>Опт!#REF!</f>
        <v>#REF!</v>
      </c>
      <c r="G23">
        <f>Опт!$ID$430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Опт!$IE$431</f>
        <v>0</v>
      </c>
      <c r="F24" t="e">
        <f>Опт!#REF!</f>
        <v>#REF!</v>
      </c>
      <c r="G24">
        <f>Опт!$IE$431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Опт!$IF$432</f>
        <v>0</v>
      </c>
      <c r="F25" t="e">
        <f>Опт!#REF!</f>
        <v>#REF!</v>
      </c>
      <c r="G25">
        <f>Опт!$IF$432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Опт!$IJ$442</f>
        <v>0</v>
      </c>
      <c r="B29">
        <f>Опт!$IJ$442</f>
        <v>0</v>
      </c>
      <c r="C29">
        <f>Опт!$IJ$442</f>
        <v>0</v>
      </c>
      <c r="D29">
        <f>Опт!$IJ$442</f>
        <v>0</v>
      </c>
      <c r="E29" t="e">
        <f>Опт!#REF!</f>
        <v>#REF!</v>
      </c>
      <c r="F29">
        <f>Опт!$IJ$442</f>
        <v>0</v>
      </c>
      <c r="G29" t="e">
        <f>Опт!#REF!</f>
        <v>#REF!</v>
      </c>
      <c r="H29">
        <f>Опт!$IJ$442</f>
        <v>0</v>
      </c>
      <c r="I29">
        <f>Опт!$IJ$442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75" t="e">
        <f>Опт!#REF!</f>
        <v>#REF!</v>
      </c>
      <c r="G30" t="e">
        <f>Опт!#REF!</f>
        <v>#REF!</v>
      </c>
      <c r="H30" s="575" t="e">
        <f>Опт!#REF!</f>
        <v>#REF!</v>
      </c>
      <c r="I30" s="575" t="e">
        <f>Опт!#REF!</f>
        <v>#REF!</v>
      </c>
    </row>
    <row r="31" spans="1:9" ht="11.25">
      <c r="A31">
        <f>Опт!$IJ$442</f>
        <v>0</v>
      </c>
      <c r="B31">
        <f>Опт!$IJ$442</f>
        <v>0</v>
      </c>
      <c r="C31">
        <f>Опт!$IJ$442</f>
        <v>0</v>
      </c>
      <c r="D31">
        <f>Опт!$IJ$442</f>
        <v>0</v>
      </c>
      <c r="E31" t="e">
        <f>Опт!#REF!</f>
        <v>#REF!</v>
      </c>
      <c r="F31">
        <f>Опт!$IJ$442</f>
        <v>0</v>
      </c>
      <c r="G31" t="e">
        <f>Опт!#REF!</f>
        <v>#REF!</v>
      </c>
      <c r="H31">
        <f>Опт!$IJ$442</f>
        <v>0</v>
      </c>
      <c r="I31">
        <f>Опт!$IJ$442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Опт!$P$462</f>
        <v>0</v>
      </c>
      <c r="B33">
        <f>Опт!$P$462</f>
        <v>0</v>
      </c>
      <c r="C33">
        <f>Опт!$P$462</f>
        <v>0</v>
      </c>
      <c r="D33">
        <f>Опт!$P$462</f>
        <v>0</v>
      </c>
      <c r="E33" t="e">
        <f>Опт!#REF!</f>
        <v>#REF!</v>
      </c>
      <c r="F33">
        <f>Опт!$P$462</f>
        <v>0</v>
      </c>
      <c r="G33" t="e">
        <f>Опт!#REF!</f>
        <v>#REF!</v>
      </c>
      <c r="H33">
        <f>Опт!$P$462</f>
        <v>0</v>
      </c>
      <c r="I33">
        <f>Опт!$P$462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Опт!$AJ$467</f>
        <v>0</v>
      </c>
      <c r="B36">
        <f>Опт!$AJ$467</f>
        <v>0</v>
      </c>
      <c r="C36">
        <f>Опт!$AJ$467</f>
        <v>0</v>
      </c>
      <c r="D36">
        <f>Опт!$AJ$467</f>
        <v>0</v>
      </c>
      <c r="E36" t="e">
        <f>Опт!#REF!</f>
        <v>#REF!</v>
      </c>
      <c r="F36">
        <f>Опт!$AJ$467</f>
        <v>0</v>
      </c>
      <c r="G36" t="e">
        <f>Опт!#REF!</f>
        <v>#REF!</v>
      </c>
      <c r="H36">
        <f>Опт!$AJ$467</f>
        <v>0</v>
      </c>
      <c r="I36">
        <f>Опт!$AJ$467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75">
        <f>Опт!$H$446</f>
        <v>0</v>
      </c>
      <c r="B40" s="575">
        <f>Опт!$H$446</f>
        <v>0</v>
      </c>
      <c r="C40" s="575">
        <f>Опт!$H$446</f>
        <v>0</v>
      </c>
      <c r="D40" s="575">
        <f>Опт!$H$446</f>
        <v>0</v>
      </c>
      <c r="E40" t="e">
        <f>Опт!#REF!</f>
        <v>#REF!</v>
      </c>
      <c r="F40" s="575">
        <f>Опт!$H$446</f>
        <v>0</v>
      </c>
      <c r="G40" t="e">
        <f>Опт!#REF!</f>
        <v>#REF!</v>
      </c>
      <c r="H40" s="575">
        <f>Опт!$H$446</f>
        <v>0</v>
      </c>
      <c r="I40" s="575">
        <f>Опт!$H$446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75" t="e">
        <f>Опт!#REF!</f>
        <v>#REF!</v>
      </c>
      <c r="G41" t="e">
        <f>Опт!#REF!</f>
        <v>#REF!</v>
      </c>
      <c r="H41" s="575" t="e">
        <f>Опт!#REF!</f>
        <v>#REF!</v>
      </c>
      <c r="I41" s="575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75" t="e">
        <f>Опт!#REF!</f>
        <v>#REF!</v>
      </c>
      <c r="G42" t="e">
        <f>Опт!#REF!</f>
        <v>#REF!</v>
      </c>
      <c r="H42" s="575" t="e">
        <f>Опт!#REF!</f>
        <v>#REF!</v>
      </c>
      <c r="I42" s="575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75" t="e">
        <f>Опт!#REF!</f>
        <v>#REF!</v>
      </c>
      <c r="G45" t="e">
        <f>Опт!#REF!</f>
        <v>#REF!</v>
      </c>
      <c r="H45" s="575" t="e">
        <f>Опт!#REF!</f>
        <v>#REF!</v>
      </c>
      <c r="I45" s="57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75" t="e">
        <f>Опт!#REF!</f>
        <v>#REF!</v>
      </c>
      <c r="G46" t="e">
        <f>Опт!#REF!</f>
        <v>#REF!</v>
      </c>
      <c r="H46" s="575" t="e">
        <f>Опт!#REF!</f>
        <v>#REF!</v>
      </c>
      <c r="I46" s="575" t="e">
        <f>Опт!#REF!</f>
        <v>#REF!</v>
      </c>
    </row>
    <row r="47" spans="1:9" ht="11.25">
      <c r="A47">
        <f>Опт!$BS$495</f>
        <v>0</v>
      </c>
      <c r="B47">
        <f>Опт!$BS$495</f>
        <v>0</v>
      </c>
      <c r="C47">
        <f>Опт!$BS$495</f>
        <v>0</v>
      </c>
      <c r="D47">
        <f>Опт!$BS$495</f>
        <v>0</v>
      </c>
      <c r="E47" t="e">
        <f>Опт!#REF!</f>
        <v>#REF!</v>
      </c>
      <c r="F47">
        <f>Опт!$BS$495</f>
        <v>0</v>
      </c>
      <c r="G47" t="e">
        <f>Опт!#REF!</f>
        <v>#REF!</v>
      </c>
      <c r="H47">
        <f>Опт!$BS$495</f>
        <v>0</v>
      </c>
      <c r="I47">
        <f>Опт!$BS$495</f>
        <v>0</v>
      </c>
    </row>
    <row r="48" spans="1:9" ht="11.25">
      <c r="A48">
        <f>Опт!$IJ$442</f>
        <v>0</v>
      </c>
      <c r="B48">
        <f>Опт!$IJ$442</f>
        <v>0</v>
      </c>
      <c r="C48">
        <f>Опт!$IJ$442</f>
        <v>0</v>
      </c>
      <c r="D48">
        <f>Опт!$IJ$442</f>
        <v>0</v>
      </c>
      <c r="E48" t="e">
        <f>Опт!#REF!</f>
        <v>#REF!</v>
      </c>
      <c r="F48">
        <f>Опт!$IJ$442</f>
        <v>0</v>
      </c>
      <c r="G48" t="e">
        <f>Опт!#REF!</f>
        <v>#REF!</v>
      </c>
      <c r="H48">
        <f>Опт!$IJ$442</f>
        <v>0</v>
      </c>
      <c r="I48">
        <f>Опт!$IJ$442</f>
        <v>0</v>
      </c>
    </row>
    <row r="49" spans="1:9" ht="11.25">
      <c r="A49">
        <f>Опт!$GI$374</f>
        <v>0</v>
      </c>
      <c r="B49">
        <f>Опт!$GI$374</f>
        <v>0</v>
      </c>
      <c r="C49">
        <f>Опт!$GI$374</f>
        <v>0</v>
      </c>
      <c r="D49">
        <f>Опт!$GI$374</f>
        <v>0</v>
      </c>
      <c r="E49" t="e">
        <f>Опт!#REF!</f>
        <v>#REF!</v>
      </c>
      <c r="F49">
        <f>Опт!$GI$374</f>
        <v>0</v>
      </c>
      <c r="G49" t="e">
        <f>Опт!#REF!</f>
        <v>#REF!</v>
      </c>
      <c r="H49">
        <f>Опт!$GI$374</f>
        <v>0</v>
      </c>
      <c r="I49">
        <f>Опт!$GI$374</f>
        <v>0</v>
      </c>
    </row>
    <row r="50" spans="1:9" ht="11.25">
      <c r="A50">
        <f>Опт!$BH$484</f>
        <v>0</v>
      </c>
      <c r="B50">
        <f>Опт!$BH$484</f>
        <v>0</v>
      </c>
      <c r="C50">
        <f>Опт!$BH$484</f>
        <v>0</v>
      </c>
      <c r="D50">
        <f>Опт!$BH$484</f>
        <v>0</v>
      </c>
      <c r="E50" t="e">
        <f>Опт!#REF!</f>
        <v>#REF!</v>
      </c>
      <c r="F50">
        <f>Опт!$BH$484</f>
        <v>0</v>
      </c>
      <c r="G50" t="e">
        <f>Опт!#REF!</f>
        <v>#REF!</v>
      </c>
      <c r="H50">
        <f>Опт!$BH$484</f>
        <v>0</v>
      </c>
      <c r="I50">
        <f>Опт!$BH$484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Опт!$J$457</f>
        <v>0</v>
      </c>
      <c r="F51" t="e">
        <f>Опт!#REF!</f>
        <v>#REF!</v>
      </c>
      <c r="G51">
        <f>Опт!$J$457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activeCellId="1" sqref="G68:H68 A2"/>
    </sheetView>
  </sheetViews>
  <sheetFormatPr defaultColWidth="12" defaultRowHeight="11.25"/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9" ht="11.25">
      <c r="A2" t="str">
        <f>Опт!B476</f>
        <v>Масло растительное</v>
      </c>
      <c r="B2">
        <f>Опт!C476</f>
        <v>0</v>
      </c>
      <c r="C2">
        <f>Опт!D476</f>
        <v>0</v>
      </c>
      <c r="D2">
        <f>Опт!E476</f>
        <v>0</v>
      </c>
      <c r="E2">
        <f>Опт!$K$458</f>
        <v>0</v>
      </c>
      <c r="F2">
        <f>Опт!H476</f>
        <v>0</v>
      </c>
      <c r="G2">
        <f>Опт!$K$458</f>
        <v>0</v>
      </c>
      <c r="H2">
        <f>Опт!H476</f>
        <v>0</v>
      </c>
      <c r="I2">
        <f>Опт!H476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Опт!$L$459</f>
        <v>0</v>
      </c>
      <c r="F3" t="e">
        <f>Опт!#REF!</f>
        <v>#REF!</v>
      </c>
      <c r="G3">
        <f>Опт!$L$459</f>
        <v>0</v>
      </c>
      <c r="H3" t="e">
        <f>Опт!#REF!</f>
        <v>#REF!</v>
      </c>
      <c r="I3" t="e">
        <f>Опт!#REF!</f>
        <v>#REF!</v>
      </c>
    </row>
    <row r="4" spans="1:9" ht="11.25">
      <c r="A4" t="str">
        <f>Опт!B485</f>
        <v>Масло льняное 0,5л пл/бут. 1/24  (мин. партия- 24 бутылки) ожидается 19.03.20</v>
      </c>
      <c r="B4">
        <f>Опт!C485</f>
        <v>0</v>
      </c>
      <c r="C4">
        <f>Опт!D485</f>
        <v>0</v>
      </c>
      <c r="D4" t="str">
        <f>Опт!E485</f>
        <v>Чкаловск, Ниж-ая обл.</v>
      </c>
      <c r="E4" t="e">
        <f>Опт!#REF!</f>
        <v>#REF!</v>
      </c>
      <c r="F4" s="575">
        <f>Опт!H485</f>
        <v>97.3</v>
      </c>
      <c r="G4" t="e">
        <f>Опт!#REF!</f>
        <v>#REF!</v>
      </c>
      <c r="H4" s="575">
        <f>Опт!H485</f>
        <v>97.3</v>
      </c>
      <c r="I4" s="575">
        <f>Опт!H485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Опт!B491</f>
        <v>Масло Злато подс. раф. 1 л. (1/15) </v>
      </c>
      <c r="B8">
        <f>Опт!C491</f>
        <v>0</v>
      </c>
      <c r="C8">
        <f>Опт!D491</f>
        <v>0</v>
      </c>
      <c r="D8" t="str">
        <f>Опт!E491</f>
        <v>Ростов-на-Дону</v>
      </c>
      <c r="E8">
        <f>Опт!$O$461</f>
        <v>0</v>
      </c>
      <c r="F8" s="575">
        <f>Опт!H491</f>
        <v>0</v>
      </c>
      <c r="G8">
        <f>Опт!$O$461</f>
        <v>0</v>
      </c>
      <c r="H8" s="575">
        <f>Опт!H491</f>
        <v>0</v>
      </c>
      <c r="I8" s="575">
        <f>Опт!H491</f>
        <v>0</v>
      </c>
    </row>
    <row r="9" spans="1:9" ht="11.25">
      <c r="A9" t="str">
        <f>Опт!B496</f>
        <v>Масло Золотая семечка подс. раф. 1 л. (1/15) </v>
      </c>
      <c r="B9">
        <f>Опт!C496</f>
        <v>0</v>
      </c>
      <c r="C9">
        <f>Опт!D496</f>
        <v>0</v>
      </c>
      <c r="D9" t="str">
        <f>Опт!E496</f>
        <v>Ростов-на-Дону</v>
      </c>
      <c r="E9">
        <f>Опт!$P$462</f>
        <v>0</v>
      </c>
      <c r="F9" s="575">
        <f>Опт!H495</f>
        <v>35.2</v>
      </c>
      <c r="G9">
        <f>Опт!$P$462</f>
        <v>0</v>
      </c>
      <c r="H9" s="575">
        <f>Опт!H495</f>
        <v>35.2</v>
      </c>
      <c r="I9" s="575">
        <f>Опт!H495</f>
        <v>35.2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75">
        <f>Опт!$H$446</f>
        <v>0</v>
      </c>
      <c r="B16" s="575">
        <f>Опт!$H$446</f>
        <v>0</v>
      </c>
      <c r="C16" s="575">
        <f>Опт!$H$446</f>
        <v>0</v>
      </c>
      <c r="D16" s="575">
        <f>Опт!$H$446</f>
        <v>0</v>
      </c>
      <c r="E16" s="575">
        <f>Опт!$H$446</f>
        <v>0</v>
      </c>
      <c r="F16" s="575">
        <f>Опт!$H$446</f>
        <v>0</v>
      </c>
      <c r="G16" s="575">
        <f>Опт!$H$446</f>
        <v>0</v>
      </c>
      <c r="H16" s="575">
        <f>Опт!$H$446</f>
        <v>0</v>
      </c>
      <c r="I16" s="575">
        <f>Опт!$H$446</f>
        <v>0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Опт!$CC$501</f>
        <v>0</v>
      </c>
      <c r="B18">
        <f>Опт!$CC$501</f>
        <v>0</v>
      </c>
      <c r="C18">
        <f>Опт!$CC$501</f>
        <v>0</v>
      </c>
      <c r="D18">
        <f>Опт!$CC$501</f>
        <v>0</v>
      </c>
      <c r="E18" t="e">
        <f>Опт!#REF!</f>
        <v>#REF!</v>
      </c>
      <c r="F18">
        <f>Опт!$CC$501</f>
        <v>0</v>
      </c>
      <c r="G18" t="e">
        <f>Опт!#REF!</f>
        <v>#REF!</v>
      </c>
      <c r="H18">
        <f>Опт!$CC$501</f>
        <v>0</v>
      </c>
      <c r="I18">
        <f>Опт!$CC$501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Опт!$AO$472</f>
        <v>0</v>
      </c>
      <c r="B20">
        <f>Опт!$AO$472</f>
        <v>0</v>
      </c>
      <c r="C20">
        <f>Опт!$AO$472</f>
        <v>0</v>
      </c>
      <c r="D20">
        <f>Опт!$AO$472</f>
        <v>0</v>
      </c>
      <c r="E20" t="e">
        <f>Опт!#REF!</f>
        <v>#REF!</v>
      </c>
      <c r="F20">
        <f>Опт!$AO$472</f>
        <v>0</v>
      </c>
      <c r="G20" t="e">
        <f>Опт!#REF!</f>
        <v>#REF!</v>
      </c>
      <c r="H20">
        <f>Опт!$AO$472</f>
        <v>0</v>
      </c>
      <c r="I20">
        <f>Опт!$AO$472</f>
        <v>0</v>
      </c>
    </row>
    <row r="21" spans="1:9" ht="11.25">
      <c r="A21">
        <f>Опт!$CQ$515</f>
        <v>0</v>
      </c>
      <c r="B21">
        <f>Опт!$CQ$515</f>
        <v>0</v>
      </c>
      <c r="C21">
        <f>Опт!$CQ$515</f>
        <v>0</v>
      </c>
      <c r="D21">
        <f>Опт!$CQ$515</f>
        <v>0</v>
      </c>
      <c r="E21" t="e">
        <f>Опт!#REF!</f>
        <v>#REF!</v>
      </c>
      <c r="F21">
        <f>Опт!$CQ$515</f>
        <v>0</v>
      </c>
      <c r="G21" t="e">
        <f>Опт!#REF!</f>
        <v>#REF!</v>
      </c>
      <c r="H21">
        <f>Опт!$CQ$515</f>
        <v>0</v>
      </c>
      <c r="I21">
        <f>Опт!$CQ$515</f>
        <v>0</v>
      </c>
    </row>
    <row r="22" spans="1:9" ht="11.25">
      <c r="A22">
        <f>Опт!$CR$516</f>
        <v>0</v>
      </c>
      <c r="B22">
        <f>Опт!$CR$516</f>
        <v>0</v>
      </c>
      <c r="C22">
        <f>Опт!$CR$516</f>
        <v>0</v>
      </c>
      <c r="D22">
        <f>Опт!$CR$516</f>
        <v>0</v>
      </c>
      <c r="E22" t="e">
        <f>Опт!#REF!</f>
        <v>#REF!</v>
      </c>
      <c r="F22">
        <f>Опт!$CR$516</f>
        <v>0</v>
      </c>
      <c r="G22" t="e">
        <f>Опт!#REF!</f>
        <v>#REF!</v>
      </c>
      <c r="H22">
        <f>Опт!$CR$516</f>
        <v>0</v>
      </c>
      <c r="I22">
        <f>Опт!$CR$516</f>
        <v>0</v>
      </c>
    </row>
    <row r="23" spans="1:9" ht="11.25">
      <c r="A23">
        <f>Опт!$CS$518</f>
        <v>0</v>
      </c>
      <c r="B23">
        <f>Опт!$CS$518</f>
        <v>0</v>
      </c>
      <c r="C23">
        <f>Опт!$CS$518</f>
        <v>0</v>
      </c>
      <c r="D23">
        <f>Опт!$CS$518</f>
        <v>0</v>
      </c>
      <c r="E23" t="e">
        <f>Опт!#REF!</f>
        <v>#REF!</v>
      </c>
      <c r="F23">
        <f>Опт!$CS$518</f>
        <v>0</v>
      </c>
      <c r="G23" t="e">
        <f>Опт!#REF!</f>
        <v>#REF!</v>
      </c>
      <c r="H23">
        <f>Опт!$CS$518</f>
        <v>0</v>
      </c>
      <c r="I23">
        <f>Опт!$CS$518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activeCellId="1" sqref="G68:H68 A36"/>
    </sheetView>
  </sheetViews>
  <sheetFormatPr defaultColWidth="12" defaultRowHeight="11.25"/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Опт!$CM$509</f>
        <v>0</v>
      </c>
      <c r="B3">
        <f>Опт!$CM$509</f>
        <v>0</v>
      </c>
      <c r="C3">
        <f>Опт!$CM$509</f>
        <v>0</v>
      </c>
      <c r="D3">
        <f>Опт!$CM$509</f>
        <v>0</v>
      </c>
      <c r="E3" t="e">
        <f>Опт!#REF!</f>
        <v>#REF!</v>
      </c>
      <c r="F3">
        <f>Опт!$CM$509</f>
        <v>0</v>
      </c>
      <c r="G3" t="e">
        <f>Опт!#REF!</f>
        <v>#REF!</v>
      </c>
      <c r="H3">
        <f>Опт!$CM$509</f>
        <v>0</v>
      </c>
      <c r="I3">
        <f>Опт!$CM$509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Опт!$CC$501</f>
        <v>0</v>
      </c>
      <c r="B5">
        <f>Опт!$CC$501</f>
        <v>0</v>
      </c>
      <c r="C5">
        <f>Опт!$CC$501</f>
        <v>0</v>
      </c>
      <c r="D5">
        <f>Опт!$CC$501</f>
        <v>0</v>
      </c>
      <c r="E5" t="e">
        <f>Опт!#REF!</f>
        <v>#REF!</v>
      </c>
      <c r="F5">
        <f>Опт!$CC$501</f>
        <v>0</v>
      </c>
      <c r="G5" t="e">
        <f>Опт!#REF!</f>
        <v>#REF!</v>
      </c>
      <c r="H5">
        <f>Опт!$CC$501</f>
        <v>0</v>
      </c>
      <c r="I5">
        <f>Опт!$CC$501</f>
        <v>0</v>
      </c>
    </row>
    <row r="6" spans="1:9" ht="11.25">
      <c r="A6">
        <f>Опт!$CE$503</f>
        <v>0</v>
      </c>
      <c r="B6">
        <f>Опт!$CE$503</f>
        <v>0</v>
      </c>
      <c r="C6">
        <f>Опт!$CE$503</f>
        <v>0</v>
      </c>
      <c r="D6">
        <f>Опт!$CE$503</f>
        <v>0</v>
      </c>
      <c r="E6" t="e">
        <f>Опт!#REF!</f>
        <v>#REF!</v>
      </c>
      <c r="F6">
        <f>Опт!$CE$503</f>
        <v>0</v>
      </c>
      <c r="G6" t="e">
        <f>Опт!#REF!</f>
        <v>#REF!</v>
      </c>
      <c r="H6">
        <f>Опт!$CE$503</f>
        <v>0</v>
      </c>
      <c r="I6">
        <f>Опт!$CE$503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Опт!$O$461</f>
        <v>0</v>
      </c>
      <c r="B8">
        <f>Опт!$O$461</f>
        <v>0</v>
      </c>
      <c r="C8">
        <f>Опт!$O$461</f>
        <v>0</v>
      </c>
      <c r="D8">
        <f>Опт!$O$461</f>
        <v>0</v>
      </c>
      <c r="E8">
        <f>Опт!$O$461</f>
        <v>0</v>
      </c>
      <c r="F8">
        <f>Опт!$O$461</f>
        <v>0</v>
      </c>
      <c r="G8">
        <f>Опт!$O$461</f>
        <v>0</v>
      </c>
      <c r="H8">
        <f>Опт!$O$461</f>
        <v>0</v>
      </c>
      <c r="I8">
        <f>Опт!$O$461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Опт!$AG$464</f>
        <v>0</v>
      </c>
      <c r="F10" t="e">
        <f>Опт!#REF!</f>
        <v>#REF!</v>
      </c>
      <c r="G10">
        <f>Опт!$AG$464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Опт!$AH$465</f>
        <v>0</v>
      </c>
      <c r="F11" s="575" t="e">
        <f>Опт!#REF!</f>
        <v>#REF!</v>
      </c>
      <c r="G11">
        <f>Опт!$AH$465</f>
        <v>0</v>
      </c>
      <c r="H11" s="575" t="e">
        <f>Опт!#REF!</f>
        <v>#REF!</v>
      </c>
      <c r="I11" s="575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Опт!$AI$466</f>
        <v>0</v>
      </c>
      <c r="F12" t="e">
        <f>Опт!#REF!</f>
        <v>#REF!</v>
      </c>
      <c r="G12">
        <f>Опт!$AI$466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Опт!$AJ$467</f>
        <v>0</v>
      </c>
      <c r="F13" s="575" t="e">
        <f>Опт!#REF!</f>
        <v>#REF!</v>
      </c>
      <c r="G13">
        <f>Опт!$AJ$467</f>
        <v>0</v>
      </c>
      <c r="H13" s="575" t="e">
        <f>Опт!#REF!</f>
        <v>#REF!</v>
      </c>
      <c r="I13" s="575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Опт!$AK$468</f>
        <v>0</v>
      </c>
      <c r="F14" t="e">
        <f>Опт!#REF!</f>
        <v>#REF!</v>
      </c>
      <c r="G14">
        <f>Опт!$AK$468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Опт!$AL$469</f>
        <v>0</v>
      </c>
      <c r="F16" s="575" t="e">
        <f>Опт!#REF!</f>
        <v>#REF!</v>
      </c>
      <c r="G16">
        <f>Опт!$AL$469</f>
        <v>0</v>
      </c>
      <c r="H16" s="575" t="e">
        <f>Опт!#REF!</f>
        <v>#REF!</v>
      </c>
      <c r="I16" s="575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Опт!$AM$470</f>
        <v>0</v>
      </c>
      <c r="F17" s="575" t="e">
        <f>Опт!#REF!</f>
        <v>#REF!</v>
      </c>
      <c r="G17">
        <f>Опт!$AM$470</f>
        <v>0</v>
      </c>
      <c r="H17" s="575" t="e">
        <f>Опт!#REF!</f>
        <v>#REF!</v>
      </c>
      <c r="I17" s="575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Опт!$AN$471</f>
        <v>0</v>
      </c>
      <c r="F18" s="575" t="e">
        <f>Опт!#REF!</f>
        <v>#REF!</v>
      </c>
      <c r="G18">
        <f>Опт!$AN$471</f>
        <v>0</v>
      </c>
      <c r="H18" s="575" t="e">
        <f>Опт!#REF!</f>
        <v>#REF!</v>
      </c>
      <c r="I18" s="575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Опт!$AP$473</f>
        <v>0</v>
      </c>
      <c r="F19" s="575" t="e">
        <f>Опт!#REF!</f>
        <v>#REF!</v>
      </c>
      <c r="G19">
        <f>Опт!$AP$473</f>
        <v>0</v>
      </c>
      <c r="H19" s="575" t="e">
        <f>Опт!#REF!</f>
        <v>#REF!</v>
      </c>
      <c r="I19" s="575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Опт!$AQ$474</f>
        <v>0</v>
      </c>
      <c r="F20" s="575" t="e">
        <f>Опт!#REF!</f>
        <v>#REF!</v>
      </c>
      <c r="G20">
        <f>Опт!$AQ$474</f>
        <v>0</v>
      </c>
      <c r="H20" s="575" t="e">
        <f>Опт!#REF!</f>
        <v>#REF!</v>
      </c>
      <c r="I20" s="575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Опт!$AR$475</f>
        <v>0</v>
      </c>
      <c r="F21" s="575" t="e">
        <f>Опт!#REF!</f>
        <v>#REF!</v>
      </c>
      <c r="G21">
        <f>Опт!$AR$475</f>
        <v>0</v>
      </c>
      <c r="H21" s="575" t="e">
        <f>Опт!#REF!</f>
        <v>#REF!</v>
      </c>
      <c r="I21" s="575" t="e">
        <f>Опт!#REF!</f>
        <v>#REF!</v>
      </c>
    </row>
    <row r="22" spans="1:9" ht="11.25">
      <c r="A22">
        <f>Опт!$AK$468</f>
        <v>0</v>
      </c>
      <c r="B22">
        <f>Опт!$AK$468</f>
        <v>0</v>
      </c>
      <c r="C22">
        <f>Опт!$AK$468</f>
        <v>0</v>
      </c>
      <c r="D22">
        <f>Опт!$AK$468</f>
        <v>0</v>
      </c>
      <c r="E22" t="e">
        <f>Опт!#REF!</f>
        <v>#REF!</v>
      </c>
      <c r="F22">
        <f>Опт!$AK$468</f>
        <v>0</v>
      </c>
      <c r="G22" t="e">
        <f>Опт!#REF!</f>
        <v>#REF!</v>
      </c>
      <c r="H22">
        <f>Опт!$AK$468</f>
        <v>0</v>
      </c>
      <c r="I22">
        <f>Опт!$AK$468</f>
        <v>0</v>
      </c>
    </row>
    <row r="23" spans="1:9" ht="11.25">
      <c r="A23">
        <f>Опт!$AL$469</f>
        <v>0</v>
      </c>
      <c r="B23">
        <f>Опт!$AL$469</f>
        <v>0</v>
      </c>
      <c r="C23">
        <f>Опт!$AL$469</f>
        <v>0</v>
      </c>
      <c r="D23">
        <f>Опт!$AL$469</f>
        <v>0</v>
      </c>
      <c r="E23" t="e">
        <f>Опт!#REF!</f>
        <v>#REF!</v>
      </c>
      <c r="F23">
        <f>Опт!$AL$469</f>
        <v>0</v>
      </c>
      <c r="G23" t="e">
        <f>Опт!#REF!</f>
        <v>#REF!</v>
      </c>
      <c r="H23">
        <f>Опт!$AL$469</f>
        <v>0</v>
      </c>
      <c r="I23">
        <f>Опт!$AL$469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75" t="e">
        <f>Опт!#REF!</f>
        <v>#REF!</v>
      </c>
      <c r="G24" t="e">
        <f>Опт!#REF!</f>
        <v>#REF!</v>
      </c>
      <c r="H24" s="575" t="e">
        <f>Опт!#REF!</f>
        <v>#REF!</v>
      </c>
      <c r="I24" s="575" t="e">
        <f>Опт!#REF!</f>
        <v>#REF!</v>
      </c>
    </row>
    <row r="25" spans="1:9" ht="11.25">
      <c r="A25" t="str">
        <f>Опт!B539</f>
        <v>Сахар-рафинад прессованный 0,9 кг 1/20  (мин. партия- 20 пачек)</v>
      </c>
      <c r="B25">
        <f>Опт!C539</f>
        <v>0</v>
      </c>
      <c r="C25">
        <f>Опт!D539</f>
        <v>0</v>
      </c>
      <c r="D25" t="str">
        <f>Опт!E539</f>
        <v>Дзержинск</v>
      </c>
      <c r="E25" t="e">
        <f>Опт!#REF!</f>
        <v>#REF!</v>
      </c>
      <c r="F25" s="575">
        <f>Опт!H539</f>
        <v>42.25</v>
      </c>
      <c r="G25" t="e">
        <f>Опт!#REF!</f>
        <v>#REF!</v>
      </c>
      <c r="H25" s="575">
        <f>Опт!H539</f>
        <v>42.25</v>
      </c>
      <c r="I25" s="575">
        <f>Опт!H539</f>
        <v>42.25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Опт!B540</f>
        <v>Мука в/с 1 кг "Нижегородская" 1/10</v>
      </c>
      <c r="B27">
        <f>Опт!C540</f>
        <v>0</v>
      </c>
      <c r="C27">
        <f>Опт!D540</f>
        <v>0</v>
      </c>
      <c r="D27" t="str">
        <f>Опт!E540</f>
        <v>Н.Новгород</v>
      </c>
      <c r="E27">
        <f>Опт!$BA$476</f>
        <v>0</v>
      </c>
      <c r="F27" s="575">
        <f>Опт!H540</f>
        <v>29.5</v>
      </c>
      <c r="G27">
        <f>Опт!$BA$476</f>
        <v>0</v>
      </c>
      <c r="H27" s="575">
        <f>Опт!H540</f>
        <v>29.5</v>
      </c>
      <c r="I27" s="575">
        <f>Опт!H540</f>
        <v>29.5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Опт!$BS$495</f>
        <v>0</v>
      </c>
      <c r="B29">
        <f>Опт!$BS$495</f>
        <v>0</v>
      </c>
      <c r="C29">
        <f>Опт!$BS$495</f>
        <v>0</v>
      </c>
      <c r="D29">
        <f>Опт!$BS$495</f>
        <v>0</v>
      </c>
      <c r="E29" t="e">
        <f>Опт!#REF!</f>
        <v>#REF!</v>
      </c>
      <c r="F29">
        <f>Опт!$BS$495</f>
        <v>0</v>
      </c>
      <c r="G29" t="e">
        <f>Опт!#REF!</f>
        <v>#REF!</v>
      </c>
      <c r="H29">
        <f>Опт!$BS$495</f>
        <v>0</v>
      </c>
      <c r="I29">
        <f>Опт!$BS$495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Опт!$BF$480</f>
        <v>0</v>
      </c>
      <c r="B31">
        <f>Опт!$BF$480</f>
        <v>0</v>
      </c>
      <c r="C31">
        <f>Опт!$BF$480</f>
        <v>0</v>
      </c>
      <c r="D31">
        <f>Опт!$BF$480</f>
        <v>0</v>
      </c>
      <c r="E31">
        <f>Опт!$BF$480</f>
        <v>0</v>
      </c>
      <c r="F31">
        <f>Опт!$BF$480</f>
        <v>0</v>
      </c>
      <c r="G31">
        <f>Опт!$BF$480</f>
        <v>0</v>
      </c>
      <c r="H31">
        <f>Опт!$BF$480</f>
        <v>0</v>
      </c>
      <c r="I31">
        <f>Опт!$BF$480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Опт!$BJ$485</f>
        <v>0</v>
      </c>
      <c r="B33">
        <f>Опт!$BJ$485</f>
        <v>0</v>
      </c>
      <c r="C33">
        <f>Опт!$BJ$485</f>
        <v>0</v>
      </c>
      <c r="D33">
        <f>Опт!$BJ$485</f>
        <v>0</v>
      </c>
      <c r="E33">
        <f>Опт!$BJ$485</f>
        <v>0</v>
      </c>
      <c r="F33">
        <f>Опт!$BJ$485</f>
        <v>0</v>
      </c>
      <c r="G33">
        <f>Опт!$BJ$485</f>
        <v>0</v>
      </c>
      <c r="H33">
        <f>Опт!$BJ$485</f>
        <v>0</v>
      </c>
      <c r="I33">
        <f>Опт!$BJ$485</f>
        <v>0</v>
      </c>
    </row>
    <row r="34" spans="1:9" ht="11.25">
      <c r="A34" t="str">
        <f>Опт!B548</f>
        <v>Вермишель б/п "Мивина" курица, ассорти 50 гр (1/100)</v>
      </c>
      <c r="B34">
        <f>Опт!C548</f>
        <v>0</v>
      </c>
      <c r="C34">
        <f>Опт!D548</f>
        <v>0</v>
      </c>
      <c r="D34" t="str">
        <f>Опт!E548</f>
        <v>Украина</v>
      </c>
      <c r="E34">
        <f>Опт!$BK$486</f>
        <v>0</v>
      </c>
      <c r="F34" s="575">
        <f>Опт!H548</f>
        <v>2.99</v>
      </c>
      <c r="G34">
        <f>Опт!$BK$486</f>
        <v>0</v>
      </c>
      <c r="H34" s="575">
        <f>Опт!H548</f>
        <v>2.99</v>
      </c>
      <c r="I34" s="575">
        <f>Опт!H548</f>
        <v>2.99</v>
      </c>
    </row>
    <row r="35" spans="1:9" ht="11.25">
      <c r="A35">
        <f>Опт!$BW$499</f>
        <v>0</v>
      </c>
      <c r="B35">
        <f>Опт!$BW$499</f>
        <v>0</v>
      </c>
      <c r="C35">
        <f>Опт!$BW$499</f>
        <v>0</v>
      </c>
      <c r="D35">
        <f>Опт!$BW$499</f>
        <v>0</v>
      </c>
      <c r="E35">
        <f>Опт!$BW$499</f>
        <v>0</v>
      </c>
      <c r="F35">
        <f>Опт!$BW$499</f>
        <v>0</v>
      </c>
      <c r="G35">
        <f>Опт!$BW$499</f>
        <v>0</v>
      </c>
      <c r="H35">
        <f>Опт!$BW$499</f>
        <v>0</v>
      </c>
      <c r="I35">
        <f>Опт!$BW$499</f>
        <v>0</v>
      </c>
    </row>
    <row r="36" spans="1:9" ht="11.25">
      <c r="A36">
        <f>Опт!$BP$491</f>
        <v>0</v>
      </c>
      <c r="B36">
        <f>Опт!$BP$491</f>
        <v>0</v>
      </c>
      <c r="C36">
        <f>Опт!$BP$491</f>
        <v>0</v>
      </c>
      <c r="D36">
        <f>Опт!$BP$491</f>
        <v>0</v>
      </c>
      <c r="E36">
        <f>Опт!$BP$491</f>
        <v>0</v>
      </c>
      <c r="F36">
        <f>Опт!$BP$491</f>
        <v>0</v>
      </c>
      <c r="G36">
        <f>Опт!$BP$491</f>
        <v>0</v>
      </c>
      <c r="H36">
        <f>Опт!$BP$491</f>
        <v>0</v>
      </c>
      <c r="I36">
        <f>Опт!$BP$491</f>
        <v>0</v>
      </c>
    </row>
    <row r="37" spans="1:9" ht="11.25">
      <c r="A37">
        <f>Опт!$BJ$485</f>
        <v>0</v>
      </c>
      <c r="B37">
        <f>Опт!$BJ$485</f>
        <v>0</v>
      </c>
      <c r="C37">
        <f>Опт!$BJ$485</f>
        <v>0</v>
      </c>
      <c r="D37">
        <f>Опт!$BJ$485</f>
        <v>0</v>
      </c>
      <c r="E37">
        <f>Опт!$BJ$485</f>
        <v>0</v>
      </c>
      <c r="F37">
        <f>Опт!$BJ$485</f>
        <v>0</v>
      </c>
      <c r="G37">
        <f>Опт!$BJ$485</f>
        <v>0</v>
      </c>
      <c r="H37">
        <f>Опт!$BJ$485</f>
        <v>0</v>
      </c>
      <c r="I37">
        <f>Опт!$BJ$485</f>
        <v>0</v>
      </c>
    </row>
    <row r="38" spans="1:9" ht="11.25">
      <c r="A38">
        <f>Опт!$BK$486</f>
        <v>0</v>
      </c>
      <c r="B38">
        <f>Опт!$BK$486</f>
        <v>0</v>
      </c>
      <c r="C38">
        <f>Опт!$BK$486</f>
        <v>0</v>
      </c>
      <c r="D38">
        <f>Опт!$BK$486</f>
        <v>0</v>
      </c>
      <c r="E38">
        <f>Опт!$BK$486</f>
        <v>0</v>
      </c>
      <c r="F38">
        <f>Опт!$BK$486</f>
        <v>0</v>
      </c>
      <c r="G38">
        <f>Опт!$BK$486</f>
        <v>0</v>
      </c>
      <c r="H38">
        <f>Опт!$BK$486</f>
        <v>0</v>
      </c>
      <c r="I38">
        <f>Опт!$BK$486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activeCellId="1" sqref="G68:H68 I19"/>
    </sheetView>
  </sheetViews>
  <sheetFormatPr defaultColWidth="12" defaultRowHeight="11.25"/>
  <sheetData>
    <row r="1" spans="1:9" ht="15.75">
      <c r="A1" s="704" t="s">
        <v>9</v>
      </c>
      <c r="B1" s="704"/>
      <c r="C1" s="704"/>
      <c r="D1" s="705" t="s">
        <v>10</v>
      </c>
      <c r="E1" s="705"/>
      <c r="F1" s="571" t="s">
        <v>698</v>
      </c>
      <c r="G1" s="572" t="s">
        <v>699</v>
      </c>
      <c r="H1" s="573" t="s">
        <v>12</v>
      </c>
      <c r="I1" s="574" t="s">
        <v>700</v>
      </c>
    </row>
    <row r="2" spans="1:9" ht="11.25">
      <c r="A2" t="str">
        <f>Опт!B685</f>
        <v>Аджика "Кавказская" 250 гр ст/б (1/12</v>
      </c>
      <c r="B2">
        <f>Опт!C685</f>
        <v>0</v>
      </c>
      <c r="C2">
        <f>Опт!D685</f>
        <v>0</v>
      </c>
      <c r="D2" t="str">
        <f>Опт!E685</f>
        <v>Егорьевск</v>
      </c>
      <c r="E2">
        <f>Опт!$BN$489</f>
        <v>0</v>
      </c>
      <c r="F2" s="575">
        <f>Опт!H685</f>
        <v>26.9</v>
      </c>
      <c r="G2">
        <f>Опт!$BN$489</f>
        <v>0</v>
      </c>
      <c r="H2" s="575">
        <f>Опт!H686</f>
        <v>32.3</v>
      </c>
      <c r="I2" s="575">
        <f>Опт!H686</f>
        <v>32.3</v>
      </c>
    </row>
    <row r="3" spans="1:9" ht="11.25">
      <c r="A3" t="str">
        <f>Опт!B686</f>
        <v>Горчица "Столовая" 250 гр ст/б (1/12)</v>
      </c>
      <c r="B3">
        <f>Опт!C686</f>
        <v>0</v>
      </c>
      <c r="C3">
        <f>Опт!D686</f>
        <v>0</v>
      </c>
      <c r="D3" t="str">
        <f>Опт!E686</f>
        <v>Егорьевск</v>
      </c>
      <c r="E3">
        <f>Опт!$BO$490</f>
        <v>0</v>
      </c>
      <c r="F3" s="575">
        <f>Опт!H686</f>
        <v>32.3</v>
      </c>
      <c r="G3">
        <f>Опт!$BO$490</f>
        <v>0</v>
      </c>
      <c r="H3" s="575">
        <f>Опт!H686</f>
        <v>32.3</v>
      </c>
      <c r="I3" s="575">
        <f>Опт!H686</f>
        <v>32.3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Опт!$BP$491</f>
        <v>0</v>
      </c>
      <c r="F4" t="e">
        <f>Опт!#REF!</f>
        <v>#REF!</v>
      </c>
      <c r="G4">
        <f>Опт!$BP$491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Опт!$BJ$485</f>
        <v>0</v>
      </c>
      <c r="B5">
        <f>Опт!$BJ$485</f>
        <v>0</v>
      </c>
      <c r="C5">
        <f>Опт!$BJ$485</f>
        <v>0</v>
      </c>
      <c r="D5">
        <f>Опт!$BJ$485</f>
        <v>0</v>
      </c>
      <c r="E5">
        <f>Опт!$BJ$485</f>
        <v>0</v>
      </c>
      <c r="F5">
        <f>Опт!$BJ$485</f>
        <v>0</v>
      </c>
      <c r="G5">
        <f>Опт!$BJ$485</f>
        <v>0</v>
      </c>
      <c r="H5">
        <f>Опт!$BJ$485</f>
        <v>0</v>
      </c>
      <c r="I5">
        <f>Опт!$BJ$485</f>
        <v>0</v>
      </c>
    </row>
    <row r="6" spans="1:9" ht="11.25">
      <c r="A6" t="str">
        <f>Опт!B691</f>
        <v>Уксус 70% 0,18 л. ст/б (1/35)</v>
      </c>
      <c r="B6">
        <f>Опт!C691</f>
        <v>0</v>
      </c>
      <c r="C6">
        <f>Опт!D691</f>
        <v>0</v>
      </c>
      <c r="D6" t="str">
        <f>Опт!E691</f>
        <v>Дзержинск</v>
      </c>
      <c r="E6">
        <f>Опт!$BT$496</f>
        <v>0</v>
      </c>
      <c r="F6" s="575">
        <f>Опт!H691</f>
        <v>21.8</v>
      </c>
      <c r="G6">
        <f>Опт!$BT$496</f>
        <v>0</v>
      </c>
      <c r="H6" s="575">
        <f>Опт!H691</f>
        <v>21.8</v>
      </c>
      <c r="I6" s="575">
        <f>Опт!H691</f>
        <v>21.8</v>
      </c>
    </row>
    <row r="7" spans="1:9" ht="11.25">
      <c r="A7">
        <f>Опт!$BV$498</f>
        <v>0</v>
      </c>
      <c r="B7">
        <f>Опт!$BV$498</f>
        <v>0</v>
      </c>
      <c r="C7">
        <f>Опт!$BV$498</f>
        <v>0</v>
      </c>
      <c r="D7">
        <f>Опт!$BV$498</f>
        <v>0</v>
      </c>
      <c r="E7">
        <f>Опт!$BV$498</f>
        <v>0</v>
      </c>
      <c r="F7">
        <f>Опт!$BV$498</f>
        <v>0</v>
      </c>
      <c r="G7">
        <f>Опт!$BV$498</f>
        <v>0</v>
      </c>
      <c r="H7">
        <f>Опт!$BV$498</f>
        <v>0</v>
      </c>
      <c r="I7">
        <f>Опт!$BV$498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Опт!B692</f>
        <v>Уксус натур. яблочный 6% 0,5 л. пл/бут. (1/12) </v>
      </c>
      <c r="B9">
        <f>Опт!C692</f>
        <v>0</v>
      </c>
      <c r="C9">
        <f>Опт!D692</f>
        <v>0</v>
      </c>
      <c r="D9" t="str">
        <f>Опт!E692</f>
        <v>Дзержинск</v>
      </c>
      <c r="E9" t="e">
        <f>Опт!#REF!</f>
        <v>#REF!</v>
      </c>
      <c r="F9" s="575">
        <f>Опт!H692</f>
        <v>22.6</v>
      </c>
      <c r="G9" t="e">
        <f>Опт!#REF!</f>
        <v>#REF!</v>
      </c>
      <c r="H9" s="575">
        <f>Опт!H692</f>
        <v>22.6</v>
      </c>
      <c r="I9" s="575">
        <f>Опт!H692</f>
        <v>22.6</v>
      </c>
    </row>
    <row r="10" spans="1:9" ht="11.25">
      <c r="A10">
        <f>Опт!B694</f>
        <v>0</v>
      </c>
      <c r="B10">
        <f>Опт!C694</f>
        <v>0</v>
      </c>
      <c r="C10">
        <f>Опт!D694</f>
        <v>0</v>
      </c>
      <c r="D10">
        <f>Опт!E694</f>
        <v>0</v>
      </c>
      <c r="E10">
        <f>Опт!$BW$499</f>
        <v>0</v>
      </c>
      <c r="F10" s="575">
        <f>Опт!H694</f>
        <v>0</v>
      </c>
      <c r="G10">
        <f>Опт!$BW$499</f>
        <v>0</v>
      </c>
      <c r="H10" s="575">
        <f>Опт!H694</f>
        <v>0</v>
      </c>
      <c r="I10" s="575">
        <f>Опт!H694</f>
        <v>0</v>
      </c>
    </row>
    <row r="11" spans="1:9" ht="11.25">
      <c r="A11">
        <f>Опт!$BR$494</f>
        <v>0</v>
      </c>
      <c r="B11">
        <f>Опт!$BR$494</f>
        <v>0</v>
      </c>
      <c r="C11">
        <f>Опт!$BR$494</f>
        <v>0</v>
      </c>
      <c r="D11">
        <f>Опт!$BR$494</f>
        <v>0</v>
      </c>
      <c r="E11">
        <f>Опт!$BR$494</f>
        <v>0</v>
      </c>
      <c r="F11">
        <f>Опт!$BR$494</f>
        <v>0</v>
      </c>
      <c r="G11">
        <f>Опт!$BR$494</f>
        <v>0</v>
      </c>
      <c r="H11">
        <f>Опт!$BR$494</f>
        <v>0</v>
      </c>
      <c r="I11">
        <f>Опт!$BR$494</f>
        <v>0</v>
      </c>
    </row>
    <row r="12" spans="1:9" ht="11.25">
      <c r="A12">
        <f>Опт!$CQ$515</f>
        <v>0</v>
      </c>
      <c r="B12">
        <f>Опт!$CQ$515</f>
        <v>0</v>
      </c>
      <c r="C12">
        <f>Опт!$CQ$515</f>
        <v>0</v>
      </c>
      <c r="D12">
        <f>Опт!$CQ$515</f>
        <v>0</v>
      </c>
      <c r="E12" t="e">
        <f>Опт!#REF!</f>
        <v>#REF!</v>
      </c>
      <c r="F12">
        <f>Опт!$CQ$515</f>
        <v>0</v>
      </c>
      <c r="G12" t="e">
        <f>Опт!#REF!</f>
        <v>#REF!</v>
      </c>
      <c r="H12">
        <f>Опт!$CQ$515</f>
        <v>0</v>
      </c>
      <c r="I12">
        <f>Опт!$CQ$515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Опт!$CQ$515</f>
        <v>0</v>
      </c>
      <c r="B14">
        <f>Опт!$CQ$515</f>
        <v>0</v>
      </c>
      <c r="C14">
        <f>Опт!$CQ$515</f>
        <v>0</v>
      </c>
      <c r="D14">
        <f>Опт!$CQ$515</f>
        <v>0</v>
      </c>
      <c r="E14" t="e">
        <f>Опт!#REF!</f>
        <v>#REF!</v>
      </c>
      <c r="F14">
        <f>Опт!$CQ$515</f>
        <v>0</v>
      </c>
      <c r="G14" t="e">
        <f>Опт!#REF!</f>
        <v>#REF!</v>
      </c>
      <c r="H14">
        <f>Опт!$CQ$515</f>
        <v>0</v>
      </c>
      <c r="I14">
        <f>Опт!$CQ$515</f>
        <v>0</v>
      </c>
    </row>
    <row r="15" spans="1:9" ht="11.25">
      <c r="A15" t="str">
        <f>Опт!B695</f>
        <v>Сироп"Облепиха" 330 гр пл/б (1/12)</v>
      </c>
      <c r="B15">
        <f>Опт!C695</f>
        <v>0</v>
      </c>
      <c r="C15">
        <f>Опт!D695</f>
        <v>0</v>
      </c>
      <c r="D15" t="str">
        <f>Опт!E695</f>
        <v>Дзержинск</v>
      </c>
      <c r="E15" t="e">
        <f>Опт!#REF!</f>
        <v>#REF!</v>
      </c>
      <c r="F15" s="575">
        <f>Опт!H695</f>
        <v>27.1</v>
      </c>
      <c r="G15" t="e">
        <f>Опт!#REF!</f>
        <v>#REF!</v>
      </c>
      <c r="H15" s="575">
        <f>Опт!H695</f>
        <v>27.1</v>
      </c>
      <c r="I15" s="575">
        <f>Опт!H695</f>
        <v>27.1</v>
      </c>
    </row>
    <row r="16" spans="1:9" ht="11.25">
      <c r="A16" t="str">
        <f>Опт!B696</f>
        <v>Сироп"Шиповник" 330 гр пл/б (1/12)</v>
      </c>
      <c r="B16">
        <f>Опт!C696</f>
        <v>0</v>
      </c>
      <c r="C16">
        <f>Опт!D696</f>
        <v>0</v>
      </c>
      <c r="D16" t="str">
        <f>Опт!E696</f>
        <v>Дзержинск</v>
      </c>
      <c r="E16" t="e">
        <f>Опт!#REF!</f>
        <v>#REF!</v>
      </c>
      <c r="F16" s="575">
        <f>Опт!H696</f>
        <v>27.1</v>
      </c>
      <c r="G16" t="e">
        <f>Опт!#REF!</f>
        <v>#REF!</v>
      </c>
      <c r="H16" s="575">
        <f>Опт!H696</f>
        <v>27.1</v>
      </c>
      <c r="I16" s="575">
        <f>Опт!H696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</cp:lastModifiedBy>
  <dcterms:modified xsi:type="dcterms:W3CDTF">2020-03-28T10:51:35Z</dcterms:modified>
  <cp:category/>
  <cp:version/>
  <cp:contentType/>
  <cp:contentStatus/>
</cp:coreProperties>
</file>